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drawings/drawing1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bed\Desktop\"/>
    </mc:Choice>
  </mc:AlternateContent>
  <bookViews>
    <workbookView xWindow="245" yWindow="41" windowWidth="19440" windowHeight="9781" firstSheet="2" activeTab="12"/>
  </bookViews>
  <sheets>
    <sheet name="Elettori-Votanti" sheetId="1" r:id="rId1"/>
    <sheet name="Sez. 1" sheetId="50" r:id="rId2"/>
    <sheet name="Sez. 2" sheetId="49" r:id="rId3"/>
    <sheet name="Sez. 3" sheetId="51" r:id="rId4"/>
    <sheet name="Sez. 4" sheetId="52" r:id="rId5"/>
    <sheet name="Sez. 5" sheetId="53" r:id="rId6"/>
    <sheet name="Sez. 6" sheetId="54" r:id="rId7"/>
    <sheet name="Sez. 7" sheetId="55" r:id="rId8"/>
    <sheet name="Sez. 8" sheetId="56" r:id="rId9"/>
    <sheet name="Sez. 9" sheetId="57" r:id="rId10"/>
    <sheet name="Tot. Sez." sheetId="58" r:id="rId11"/>
    <sheet name="Tot. Liste" sheetId="42" r:id="rId12"/>
    <sheet name="Grafico Liste" sheetId="24" r:id="rId13"/>
    <sheet name="Grafico Liste torta" sheetId="48" r:id="rId14"/>
  </sheets>
  <definedNames>
    <definedName name="_xlnm._FilterDatabase" localSheetId="0" hidden="1">'Elettori-Votanti'!$A$1:$K$5</definedName>
    <definedName name="_xlnm.Print_Area" localSheetId="0">'Elettori-Votanti'!$A$1:$K$27</definedName>
    <definedName name="_xlnm.Print_Area" localSheetId="1">'Sez. 1'!$A$1:$BT$37</definedName>
    <definedName name="_xlnm.Print_Area" localSheetId="2">'Sez. 2'!$A$1:$BT$37</definedName>
    <definedName name="_xlnm.Print_Area" localSheetId="3">'Sez. 3'!$A$1:$BT$37</definedName>
    <definedName name="_xlnm.Print_Area" localSheetId="4">'Sez. 4'!$A$1:$BT$37</definedName>
    <definedName name="_xlnm.Print_Area" localSheetId="5">'Sez. 5'!$A$1:$BT$37</definedName>
    <definedName name="_xlnm.Print_Area" localSheetId="6">'Sez. 6'!$A$1:$BT$37</definedName>
    <definedName name="_xlnm.Print_Area" localSheetId="7">'Sez. 7'!$A$1:$BT$37</definedName>
    <definedName name="_xlnm.Print_Area" localSheetId="8">'Sez. 8'!$A$1:$BT$37</definedName>
    <definedName name="_xlnm.Print_Area" localSheetId="9">'Sez. 9'!$A$1:$BT$37</definedName>
    <definedName name="_xlnm.Print_Area" localSheetId="11">'Tot. Liste'!$A$1:$H$66</definedName>
    <definedName name="_xlnm.Print_Area" localSheetId="10">'Tot. Sez.'!$A$1:$BT$37</definedName>
    <definedName name="_xlnm.Print_Titles" localSheetId="1">'Sez. 1'!$1:$14</definedName>
    <definedName name="_xlnm.Print_Titles" localSheetId="2">'Sez. 2'!$1:$14</definedName>
    <definedName name="_xlnm.Print_Titles" localSheetId="3">'Sez. 3'!$1:$14</definedName>
    <definedName name="_xlnm.Print_Titles" localSheetId="4">'Sez. 4'!$1:$14</definedName>
    <definedName name="_xlnm.Print_Titles" localSheetId="5">'Sez. 5'!$1:$14</definedName>
    <definedName name="_xlnm.Print_Titles" localSheetId="6">'Sez. 6'!$1:$14</definedName>
    <definedName name="_xlnm.Print_Titles" localSheetId="7">'Sez. 7'!$1:$14</definedName>
    <definedName name="_xlnm.Print_Titles" localSheetId="8">'Sez. 8'!$1:$14</definedName>
    <definedName name="_xlnm.Print_Titles" localSheetId="9">'Sez. 9'!$1:$14</definedName>
    <definedName name="_xlnm.Print_Titles" localSheetId="11">'Tot. Liste'!$1:$14</definedName>
    <definedName name="_xlnm.Print_Titles" localSheetId="10">'Tot. Sez.'!$1:$14</definedName>
  </definedNames>
  <calcPr calcId="152511"/>
</workbook>
</file>

<file path=xl/calcChain.xml><?xml version="1.0" encoding="utf-8"?>
<calcChain xmlns="http://schemas.openxmlformats.org/spreadsheetml/2006/main">
  <c r="BT36" i="58" l="1"/>
  <c r="BP36" i="56"/>
  <c r="BL36" i="56"/>
  <c r="BH36" i="56"/>
  <c r="BD36" i="56"/>
  <c r="AZ36" i="56"/>
  <c r="AV36" i="56"/>
  <c r="AR36" i="56"/>
  <c r="AN36" i="56"/>
  <c r="AJ36" i="56"/>
  <c r="AF36" i="56"/>
  <c r="AB36" i="56"/>
  <c r="X36" i="56"/>
  <c r="T36" i="56"/>
  <c r="P36" i="56"/>
  <c r="L36" i="56"/>
  <c r="H36" i="56"/>
  <c r="BT36" i="55"/>
  <c r="BP36" i="55"/>
  <c r="BL36" i="55"/>
  <c r="BH36" i="55"/>
  <c r="BD36" i="55"/>
  <c r="AZ36" i="55"/>
  <c r="AV36" i="55"/>
  <c r="AR36" i="55"/>
  <c r="AN36" i="55"/>
  <c r="AJ36" i="55"/>
  <c r="AF36" i="55"/>
  <c r="AB36" i="55"/>
  <c r="X36" i="55"/>
  <c r="T36" i="55"/>
  <c r="P36" i="55"/>
  <c r="L36" i="55"/>
  <c r="H36" i="55"/>
  <c r="BP36" i="54"/>
  <c r="BL36" i="54"/>
  <c r="BH36" i="54"/>
  <c r="BD36" i="54"/>
  <c r="AZ36" i="54"/>
  <c r="AV36" i="54"/>
  <c r="AR36" i="54"/>
  <c r="AN36" i="54"/>
  <c r="AJ36" i="54"/>
  <c r="AF36" i="54"/>
  <c r="AB36" i="54"/>
  <c r="X36" i="54"/>
  <c r="T36" i="54"/>
  <c r="P36" i="54"/>
  <c r="L36" i="54"/>
  <c r="H36" i="54"/>
  <c r="BP36" i="51"/>
  <c r="BL36" i="51"/>
  <c r="BH36" i="51"/>
  <c r="BD36" i="51"/>
  <c r="AZ36" i="51"/>
  <c r="AV36" i="51"/>
  <c r="AR36" i="51"/>
  <c r="AN36" i="51"/>
  <c r="AJ36" i="51"/>
  <c r="AF36" i="51"/>
  <c r="AB36" i="51"/>
  <c r="X36" i="51"/>
  <c r="T36" i="51"/>
  <c r="P36" i="51"/>
  <c r="L36" i="51"/>
  <c r="H36" i="51"/>
  <c r="BT36" i="53"/>
  <c r="BP36" i="53"/>
  <c r="BL36" i="53"/>
  <c r="BH36" i="53"/>
  <c r="BD36" i="53"/>
  <c r="AZ36" i="53"/>
  <c r="AV36" i="53"/>
  <c r="AR36" i="53"/>
  <c r="AN36" i="53"/>
  <c r="AJ36" i="53"/>
  <c r="AF36" i="53"/>
  <c r="AB36" i="53"/>
  <c r="X36" i="53"/>
  <c r="T36" i="53"/>
  <c r="P36" i="53"/>
  <c r="L36" i="53"/>
  <c r="H36" i="53"/>
  <c r="BT36" i="52"/>
  <c r="BP36" i="52"/>
  <c r="BL36" i="52"/>
  <c r="BH36" i="52"/>
  <c r="BD36" i="52"/>
  <c r="AZ36" i="52"/>
  <c r="AV36" i="52"/>
  <c r="AR36" i="52"/>
  <c r="AN36" i="52"/>
  <c r="AJ36" i="52"/>
  <c r="AF36" i="52"/>
  <c r="AB36" i="52"/>
  <c r="X36" i="52"/>
  <c r="T36" i="52"/>
  <c r="P36" i="52"/>
  <c r="L36" i="52"/>
  <c r="H36" i="52"/>
  <c r="BT36" i="57"/>
  <c r="BP36" i="57"/>
  <c r="BL36" i="57"/>
  <c r="BH36" i="57"/>
  <c r="BD36" i="57"/>
  <c r="AZ36" i="57"/>
  <c r="AV36" i="57"/>
  <c r="AR36" i="57"/>
  <c r="AN36" i="57"/>
  <c r="AJ36" i="57"/>
  <c r="AF36" i="57"/>
  <c r="AB36" i="57"/>
  <c r="X36" i="57"/>
  <c r="T36" i="57"/>
  <c r="P36" i="57"/>
  <c r="L36" i="57"/>
  <c r="H36" i="57"/>
  <c r="BT36" i="49"/>
  <c r="BP36" i="49"/>
  <c r="BL36" i="49"/>
  <c r="BH36" i="49"/>
  <c r="BD36" i="49"/>
  <c r="AZ36" i="49"/>
  <c r="AV36" i="49"/>
  <c r="AR36" i="49"/>
  <c r="AN36" i="49"/>
  <c r="AJ36" i="49"/>
  <c r="AF36" i="49"/>
  <c r="AB36" i="49"/>
  <c r="X36" i="49"/>
  <c r="T36" i="49"/>
  <c r="P36" i="49"/>
  <c r="L36" i="49"/>
  <c r="H36" i="49"/>
  <c r="BT36" i="50"/>
  <c r="BP36" i="50"/>
  <c r="BL36" i="50"/>
  <c r="BH36" i="50"/>
  <c r="BD36" i="50"/>
  <c r="AZ36" i="50"/>
  <c r="D17" i="58" l="1"/>
  <c r="H17" i="58"/>
  <c r="L17" i="58"/>
  <c r="D35" i="42" l="1"/>
  <c r="D65" i="42"/>
  <c r="H59" i="42"/>
  <c r="D59" i="42"/>
  <c r="H53" i="42"/>
  <c r="D53" i="42"/>
  <c r="H47" i="42"/>
  <c r="D47" i="42"/>
  <c r="H41" i="42"/>
  <c r="D41" i="42"/>
  <c r="H35" i="42"/>
  <c r="H29" i="42"/>
  <c r="D29" i="42"/>
  <c r="H23" i="42"/>
  <c r="D23" i="42"/>
  <c r="H17" i="42"/>
  <c r="D17" i="42"/>
  <c r="H6" i="42"/>
  <c r="H5" i="42"/>
  <c r="H4" i="42"/>
  <c r="BP35" i="58"/>
  <c r="BP34" i="58"/>
  <c r="BP33" i="58"/>
  <c r="BP32" i="58"/>
  <c r="BP31" i="58"/>
  <c r="BP30" i="58"/>
  <c r="BP29" i="58"/>
  <c r="BP28" i="58"/>
  <c r="BP27" i="58"/>
  <c r="BP26" i="58"/>
  <c r="BP25" i="58"/>
  <c r="BP24" i="58"/>
  <c r="BP23" i="58"/>
  <c r="BP22" i="58"/>
  <c r="BP21" i="58"/>
  <c r="BL35" i="58"/>
  <c r="BL34" i="58"/>
  <c r="BL33" i="58"/>
  <c r="BL32" i="58"/>
  <c r="BL31" i="58"/>
  <c r="BL30" i="58"/>
  <c r="BL29" i="58"/>
  <c r="BL28" i="58"/>
  <c r="BL27" i="58"/>
  <c r="BL26" i="58"/>
  <c r="BL25" i="58"/>
  <c r="BL24" i="58"/>
  <c r="BL23" i="58"/>
  <c r="BL22" i="58"/>
  <c r="BL21" i="58"/>
  <c r="BL36" i="58" s="1"/>
  <c r="BH26" i="58"/>
  <c r="BH25" i="58"/>
  <c r="BH24" i="58"/>
  <c r="BH23" i="58"/>
  <c r="BH22" i="58"/>
  <c r="BH21" i="58"/>
  <c r="BH36" i="58" s="1"/>
  <c r="BD35" i="58"/>
  <c r="BD34" i="58"/>
  <c r="BD33" i="58"/>
  <c r="BD32" i="58"/>
  <c r="BD31" i="58"/>
  <c r="BD30" i="58"/>
  <c r="BD29" i="58"/>
  <c r="BD28" i="58"/>
  <c r="BD27" i="58"/>
  <c r="BD26" i="58"/>
  <c r="BD25" i="58"/>
  <c r="BD24" i="58"/>
  <c r="BD23" i="58"/>
  <c r="BD22" i="58"/>
  <c r="BD21" i="58"/>
  <c r="AZ35" i="58"/>
  <c r="AZ34" i="58"/>
  <c r="AZ33" i="58"/>
  <c r="AZ32" i="58"/>
  <c r="AZ31" i="58"/>
  <c r="AZ30" i="58"/>
  <c r="AZ29" i="58"/>
  <c r="AZ28" i="58"/>
  <c r="AZ27" i="58"/>
  <c r="AZ26" i="58"/>
  <c r="AZ25" i="58"/>
  <c r="AZ24" i="58"/>
  <c r="AZ23" i="58"/>
  <c r="AZ22" i="58"/>
  <c r="AZ21" i="58"/>
  <c r="AZ36" i="58" s="1"/>
  <c r="AV35" i="58"/>
  <c r="AV34" i="58"/>
  <c r="AV33" i="58"/>
  <c r="AV32" i="58"/>
  <c r="AV31" i="58"/>
  <c r="AV30" i="58"/>
  <c r="AV29" i="58"/>
  <c r="AV28" i="58"/>
  <c r="AV27" i="58"/>
  <c r="AV26" i="58"/>
  <c r="AV25" i="58"/>
  <c r="AV24" i="58"/>
  <c r="AV23" i="58"/>
  <c r="AV22" i="58"/>
  <c r="AV21" i="58"/>
  <c r="AR35" i="58"/>
  <c r="AR34" i="58"/>
  <c r="AR33" i="58"/>
  <c r="AR32" i="58"/>
  <c r="AR31" i="58"/>
  <c r="AR30" i="58"/>
  <c r="AR29" i="58"/>
  <c r="AR28" i="58"/>
  <c r="AR27" i="58"/>
  <c r="AR26" i="58"/>
  <c r="AR25" i="58"/>
  <c r="AR24" i="58"/>
  <c r="AR23" i="58"/>
  <c r="AR22" i="58"/>
  <c r="AR21" i="58"/>
  <c r="AR36" i="58" s="1"/>
  <c r="AN35" i="58"/>
  <c r="AN34" i="58"/>
  <c r="AN33" i="58"/>
  <c r="AN32" i="58"/>
  <c r="AN31" i="58"/>
  <c r="AN30" i="58"/>
  <c r="AN29" i="58"/>
  <c r="AN28" i="58"/>
  <c r="AN27" i="58"/>
  <c r="AN26" i="58"/>
  <c r="AN25" i="58"/>
  <c r="AN24" i="58"/>
  <c r="AN23" i="58"/>
  <c r="AN22" i="58"/>
  <c r="AN21" i="58"/>
  <c r="AJ35" i="58"/>
  <c r="AJ34" i="58"/>
  <c r="AJ33" i="58"/>
  <c r="AJ32" i="58"/>
  <c r="AJ31" i="58"/>
  <c r="AJ30" i="58"/>
  <c r="AJ29" i="58"/>
  <c r="AJ28" i="58"/>
  <c r="AJ27" i="58"/>
  <c r="AJ26" i="58"/>
  <c r="AJ25" i="58"/>
  <c r="AJ24" i="58"/>
  <c r="AJ23" i="58"/>
  <c r="AJ22" i="58"/>
  <c r="AJ21" i="58"/>
  <c r="AJ36" i="58" s="1"/>
  <c r="AF35" i="58"/>
  <c r="AF34" i="58"/>
  <c r="AF33" i="58"/>
  <c r="AF32" i="58"/>
  <c r="AF31" i="58"/>
  <c r="AF30" i="58"/>
  <c r="AF29" i="58"/>
  <c r="AF28" i="58"/>
  <c r="AF27" i="58"/>
  <c r="AF26" i="58"/>
  <c r="AF25" i="58"/>
  <c r="AF24" i="58"/>
  <c r="AF23" i="58"/>
  <c r="AF22" i="58"/>
  <c r="AF21" i="58"/>
  <c r="AB35" i="58"/>
  <c r="AB34" i="58"/>
  <c r="AB33" i="58"/>
  <c r="AB32" i="58"/>
  <c r="AB31" i="58"/>
  <c r="AB30" i="58"/>
  <c r="AB29" i="58"/>
  <c r="AB28" i="58"/>
  <c r="AB27" i="58"/>
  <c r="AB26" i="58"/>
  <c r="AB25" i="58"/>
  <c r="AB24" i="58"/>
  <c r="AB23" i="58"/>
  <c r="AB22" i="58"/>
  <c r="AB21" i="58"/>
  <c r="AB36" i="58" s="1"/>
  <c r="X35" i="58"/>
  <c r="X34" i="58"/>
  <c r="X33" i="58"/>
  <c r="X32" i="58"/>
  <c r="X31" i="58"/>
  <c r="X30" i="58"/>
  <c r="X29" i="58"/>
  <c r="X28" i="58"/>
  <c r="X27" i="58"/>
  <c r="X26" i="58"/>
  <c r="X25" i="58"/>
  <c r="X24" i="58"/>
  <c r="X23" i="58"/>
  <c r="X22" i="58"/>
  <c r="X21" i="58"/>
  <c r="T35" i="58"/>
  <c r="T34" i="58"/>
  <c r="T33" i="58"/>
  <c r="T32" i="58"/>
  <c r="T31" i="58"/>
  <c r="T30" i="58"/>
  <c r="T29" i="58"/>
  <c r="T28" i="58"/>
  <c r="T27" i="58"/>
  <c r="T26" i="58"/>
  <c r="T25" i="58"/>
  <c r="T24" i="58"/>
  <c r="T23" i="58"/>
  <c r="T22" i="58"/>
  <c r="T21" i="58"/>
  <c r="T36" i="58" s="1"/>
  <c r="P35" i="58"/>
  <c r="P34" i="58"/>
  <c r="P33" i="58"/>
  <c r="P32" i="58"/>
  <c r="P31" i="58"/>
  <c r="P30" i="58"/>
  <c r="P29" i="58"/>
  <c r="P28" i="58"/>
  <c r="P27" i="58"/>
  <c r="P26" i="58"/>
  <c r="P25" i="58"/>
  <c r="P24" i="58"/>
  <c r="P23" i="58"/>
  <c r="P22" i="58"/>
  <c r="P21" i="58"/>
  <c r="L35" i="58"/>
  <c r="L34" i="58"/>
  <c r="L33" i="58"/>
  <c r="L32" i="58"/>
  <c r="L31" i="58"/>
  <c r="L30" i="58"/>
  <c r="L29" i="58"/>
  <c r="L28" i="58"/>
  <c r="L27" i="58"/>
  <c r="L26" i="58"/>
  <c r="L25" i="58"/>
  <c r="L24" i="58"/>
  <c r="L23" i="58"/>
  <c r="L22" i="58"/>
  <c r="L21" i="58"/>
  <c r="L36" i="58" s="1"/>
  <c r="H35" i="58"/>
  <c r="H34" i="58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21" i="58"/>
  <c r="BP17" i="58"/>
  <c r="BL17" i="58"/>
  <c r="BH17" i="58"/>
  <c r="BD17" i="58"/>
  <c r="AZ17" i="58"/>
  <c r="AV17" i="58"/>
  <c r="AR17" i="58"/>
  <c r="AN17" i="58"/>
  <c r="AJ17" i="58"/>
  <c r="AF17" i="58"/>
  <c r="AB17" i="58"/>
  <c r="X17" i="58"/>
  <c r="T17" i="58"/>
  <c r="P17" i="58"/>
  <c r="H6" i="58"/>
  <c r="P6" i="58" s="1"/>
  <c r="AF6" i="58" s="1"/>
  <c r="AV6" i="58" s="1"/>
  <c r="BL6" i="58" s="1"/>
  <c r="H5" i="58"/>
  <c r="X5" i="58" s="1"/>
  <c r="AN5" i="58" s="1"/>
  <c r="BD5" i="58" s="1"/>
  <c r="BT5" i="58" s="1"/>
  <c r="H4" i="58"/>
  <c r="X4" i="58" s="1"/>
  <c r="AN4" i="58" s="1"/>
  <c r="BD4" i="58" s="1"/>
  <c r="BT4" i="58" s="1"/>
  <c r="X6" i="58"/>
  <c r="AN6" i="58" s="1"/>
  <c r="BD6" i="58" s="1"/>
  <c r="BT6" i="58" s="1"/>
  <c r="P5" i="58"/>
  <c r="AF5" i="58" s="1"/>
  <c r="AV5" i="58" s="1"/>
  <c r="BL5" i="58" s="1"/>
  <c r="BN1" i="58"/>
  <c r="BF1" i="58"/>
  <c r="AX1" i="58"/>
  <c r="AP1" i="58"/>
  <c r="AH1" i="58"/>
  <c r="Z1" i="58"/>
  <c r="R1" i="58"/>
  <c r="J1" i="58"/>
  <c r="D36" i="57"/>
  <c r="X6" i="57"/>
  <c r="AN6" i="57" s="1"/>
  <c r="BD6" i="57" s="1"/>
  <c r="BT6" i="57" s="1"/>
  <c r="P6" i="57"/>
  <c r="AF6" i="57" s="1"/>
  <c r="AV6" i="57" s="1"/>
  <c r="BL6" i="57" s="1"/>
  <c r="X5" i="57"/>
  <c r="AN5" i="57" s="1"/>
  <c r="BD5" i="57" s="1"/>
  <c r="BT5" i="57" s="1"/>
  <c r="P5" i="57"/>
  <c r="AF5" i="57" s="1"/>
  <c r="AV5" i="57" s="1"/>
  <c r="BL5" i="57" s="1"/>
  <c r="D5" i="57"/>
  <c r="L5" i="57" s="1"/>
  <c r="T5" i="57" s="1"/>
  <c r="AB5" i="57" s="1"/>
  <c r="AJ5" i="57" s="1"/>
  <c r="AR5" i="57" s="1"/>
  <c r="AZ5" i="57" s="1"/>
  <c r="BH5" i="57" s="1"/>
  <c r="BP5" i="57" s="1"/>
  <c r="X4" i="57"/>
  <c r="AN4" i="57" s="1"/>
  <c r="BD4" i="57" s="1"/>
  <c r="BT4" i="57" s="1"/>
  <c r="P4" i="57"/>
  <c r="AF4" i="57" s="1"/>
  <c r="AV4" i="57" s="1"/>
  <c r="BL4" i="57" s="1"/>
  <c r="D4" i="57"/>
  <c r="L4" i="57" s="1"/>
  <c r="T4" i="57" s="1"/>
  <c r="AB4" i="57" s="1"/>
  <c r="AJ4" i="57" s="1"/>
  <c r="AR4" i="57" s="1"/>
  <c r="AZ4" i="57" s="1"/>
  <c r="BH4" i="57" s="1"/>
  <c r="BP4" i="57" s="1"/>
  <c r="D3" i="57"/>
  <c r="L3" i="57" s="1"/>
  <c r="T3" i="57" s="1"/>
  <c r="AB3" i="57" s="1"/>
  <c r="AJ3" i="57" s="1"/>
  <c r="AR3" i="57" s="1"/>
  <c r="AZ3" i="57" s="1"/>
  <c r="BH3" i="57" s="1"/>
  <c r="BP3" i="57" s="1"/>
  <c r="BN1" i="57"/>
  <c r="BF1" i="57"/>
  <c r="AX1" i="57"/>
  <c r="AP1" i="57"/>
  <c r="AH1" i="57"/>
  <c r="Z1" i="57"/>
  <c r="R1" i="57"/>
  <c r="J1" i="57"/>
  <c r="BT36" i="56"/>
  <c r="D36" i="56"/>
  <c r="X6" i="56"/>
  <c r="AN6" i="56" s="1"/>
  <c r="BD6" i="56" s="1"/>
  <c r="BT6" i="56" s="1"/>
  <c r="P6" i="56"/>
  <c r="AF6" i="56" s="1"/>
  <c r="AV6" i="56" s="1"/>
  <c r="BL6" i="56" s="1"/>
  <c r="X5" i="56"/>
  <c r="AN5" i="56" s="1"/>
  <c r="BD5" i="56" s="1"/>
  <c r="BT5" i="56" s="1"/>
  <c r="P5" i="56"/>
  <c r="AF5" i="56" s="1"/>
  <c r="AV5" i="56" s="1"/>
  <c r="BL5" i="56" s="1"/>
  <c r="D5" i="56"/>
  <c r="L5" i="56" s="1"/>
  <c r="T5" i="56" s="1"/>
  <c r="AB5" i="56" s="1"/>
  <c r="AJ5" i="56" s="1"/>
  <c r="AR5" i="56" s="1"/>
  <c r="AZ5" i="56" s="1"/>
  <c r="BH5" i="56" s="1"/>
  <c r="BP5" i="56" s="1"/>
  <c r="X4" i="56"/>
  <c r="AN4" i="56" s="1"/>
  <c r="BD4" i="56" s="1"/>
  <c r="BT4" i="56" s="1"/>
  <c r="P4" i="56"/>
  <c r="AF4" i="56" s="1"/>
  <c r="AV4" i="56" s="1"/>
  <c r="BL4" i="56" s="1"/>
  <c r="L4" i="56"/>
  <c r="T4" i="56" s="1"/>
  <c r="AB4" i="56" s="1"/>
  <c r="AJ4" i="56" s="1"/>
  <c r="AR4" i="56" s="1"/>
  <c r="AZ4" i="56" s="1"/>
  <c r="BH4" i="56" s="1"/>
  <c r="BP4" i="56" s="1"/>
  <c r="D4" i="56"/>
  <c r="D3" i="56"/>
  <c r="L3" i="56" s="1"/>
  <c r="T3" i="56" s="1"/>
  <c r="AB3" i="56" s="1"/>
  <c r="AJ3" i="56" s="1"/>
  <c r="AR3" i="56" s="1"/>
  <c r="AZ3" i="56" s="1"/>
  <c r="BH3" i="56" s="1"/>
  <c r="BP3" i="56" s="1"/>
  <c r="BN1" i="56"/>
  <c r="BF1" i="56"/>
  <c r="AX1" i="56"/>
  <c r="AP1" i="56"/>
  <c r="AH1" i="56"/>
  <c r="Z1" i="56"/>
  <c r="R1" i="56"/>
  <c r="J1" i="56"/>
  <c r="D36" i="55"/>
  <c r="X6" i="55"/>
  <c r="AN6" i="55" s="1"/>
  <c r="BD6" i="55" s="1"/>
  <c r="BT6" i="55" s="1"/>
  <c r="P6" i="55"/>
  <c r="AF6" i="55" s="1"/>
  <c r="AV6" i="55" s="1"/>
  <c r="BL6" i="55" s="1"/>
  <c r="X5" i="55"/>
  <c r="AN5" i="55" s="1"/>
  <c r="BD5" i="55" s="1"/>
  <c r="BT5" i="55" s="1"/>
  <c r="P5" i="55"/>
  <c r="AF5" i="55" s="1"/>
  <c r="AV5" i="55" s="1"/>
  <c r="BL5" i="55" s="1"/>
  <c r="D5" i="55"/>
  <c r="L5" i="55" s="1"/>
  <c r="T5" i="55" s="1"/>
  <c r="AB5" i="55" s="1"/>
  <c r="AJ5" i="55" s="1"/>
  <c r="AR5" i="55" s="1"/>
  <c r="AZ5" i="55" s="1"/>
  <c r="BH5" i="55" s="1"/>
  <c r="BP5" i="55" s="1"/>
  <c r="X4" i="55"/>
  <c r="AN4" i="55" s="1"/>
  <c r="BD4" i="55" s="1"/>
  <c r="BT4" i="55" s="1"/>
  <c r="P4" i="55"/>
  <c r="AF4" i="55" s="1"/>
  <c r="AV4" i="55" s="1"/>
  <c r="BL4" i="55" s="1"/>
  <c r="D4" i="55"/>
  <c r="L4" i="55" s="1"/>
  <c r="T4" i="55" s="1"/>
  <c r="AB4" i="55" s="1"/>
  <c r="AJ4" i="55" s="1"/>
  <c r="AR4" i="55" s="1"/>
  <c r="AZ4" i="55" s="1"/>
  <c r="BH4" i="55" s="1"/>
  <c r="BP4" i="55" s="1"/>
  <c r="D3" i="55"/>
  <c r="L3" i="55" s="1"/>
  <c r="T3" i="55" s="1"/>
  <c r="AB3" i="55" s="1"/>
  <c r="AJ3" i="55" s="1"/>
  <c r="AR3" i="55" s="1"/>
  <c r="AZ3" i="55" s="1"/>
  <c r="BH3" i="55" s="1"/>
  <c r="BP3" i="55" s="1"/>
  <c r="BN1" i="55"/>
  <c r="BF1" i="55"/>
  <c r="AX1" i="55"/>
  <c r="AP1" i="55"/>
  <c r="AH1" i="55"/>
  <c r="Z1" i="55"/>
  <c r="R1" i="55"/>
  <c r="J1" i="55"/>
  <c r="BT36" i="54"/>
  <c r="D36" i="54"/>
  <c r="X6" i="54"/>
  <c r="AN6" i="54" s="1"/>
  <c r="BD6" i="54" s="1"/>
  <c r="BT6" i="54" s="1"/>
  <c r="P6" i="54"/>
  <c r="AF6" i="54" s="1"/>
  <c r="AV6" i="54" s="1"/>
  <c r="BL6" i="54" s="1"/>
  <c r="X5" i="54"/>
  <c r="AN5" i="54" s="1"/>
  <c r="BD5" i="54" s="1"/>
  <c r="BT5" i="54" s="1"/>
  <c r="P5" i="54"/>
  <c r="AF5" i="54" s="1"/>
  <c r="AV5" i="54" s="1"/>
  <c r="BL5" i="54" s="1"/>
  <c r="D5" i="54"/>
  <c r="L5" i="54" s="1"/>
  <c r="T5" i="54" s="1"/>
  <c r="AB5" i="54" s="1"/>
  <c r="AJ5" i="54" s="1"/>
  <c r="AR5" i="54" s="1"/>
  <c r="AZ5" i="54" s="1"/>
  <c r="BH5" i="54" s="1"/>
  <c r="BP5" i="54" s="1"/>
  <c r="X4" i="54"/>
  <c r="AN4" i="54" s="1"/>
  <c r="BD4" i="54" s="1"/>
  <c r="BT4" i="54" s="1"/>
  <c r="P4" i="54"/>
  <c r="AF4" i="54" s="1"/>
  <c r="AV4" i="54" s="1"/>
  <c r="BL4" i="54" s="1"/>
  <c r="L4" i="54"/>
  <c r="T4" i="54" s="1"/>
  <c r="AB4" i="54" s="1"/>
  <c r="AJ4" i="54" s="1"/>
  <c r="AR4" i="54" s="1"/>
  <c r="AZ4" i="54" s="1"/>
  <c r="BH4" i="54" s="1"/>
  <c r="BP4" i="54" s="1"/>
  <c r="D4" i="54"/>
  <c r="D3" i="54"/>
  <c r="L3" i="54" s="1"/>
  <c r="T3" i="54" s="1"/>
  <c r="AB3" i="54" s="1"/>
  <c r="AJ3" i="54" s="1"/>
  <c r="AR3" i="54" s="1"/>
  <c r="AZ3" i="54" s="1"/>
  <c r="BH3" i="54" s="1"/>
  <c r="BP3" i="54" s="1"/>
  <c r="BN1" i="54"/>
  <c r="BF1" i="54"/>
  <c r="AX1" i="54"/>
  <c r="AP1" i="54"/>
  <c r="AH1" i="54"/>
  <c r="Z1" i="54"/>
  <c r="R1" i="54"/>
  <c r="J1" i="54"/>
  <c r="D36" i="53"/>
  <c r="X6" i="53"/>
  <c r="AN6" i="53" s="1"/>
  <c r="BD6" i="53" s="1"/>
  <c r="BT6" i="53" s="1"/>
  <c r="P6" i="53"/>
  <c r="AF6" i="53" s="1"/>
  <c r="AV6" i="53" s="1"/>
  <c r="BL6" i="53" s="1"/>
  <c r="X5" i="53"/>
  <c r="AN5" i="53" s="1"/>
  <c r="BD5" i="53" s="1"/>
  <c r="BT5" i="53" s="1"/>
  <c r="P5" i="53"/>
  <c r="AF5" i="53" s="1"/>
  <c r="AV5" i="53" s="1"/>
  <c r="BL5" i="53" s="1"/>
  <c r="D5" i="53"/>
  <c r="L5" i="53" s="1"/>
  <c r="T5" i="53" s="1"/>
  <c r="AB5" i="53" s="1"/>
  <c r="AJ5" i="53" s="1"/>
  <c r="AR5" i="53" s="1"/>
  <c r="AZ5" i="53" s="1"/>
  <c r="BH5" i="53" s="1"/>
  <c r="BP5" i="53" s="1"/>
  <c r="X4" i="53"/>
  <c r="AN4" i="53" s="1"/>
  <c r="BD4" i="53" s="1"/>
  <c r="BT4" i="53" s="1"/>
  <c r="P4" i="53"/>
  <c r="AF4" i="53" s="1"/>
  <c r="AV4" i="53" s="1"/>
  <c r="BL4" i="53" s="1"/>
  <c r="D4" i="53"/>
  <c r="L4" i="53" s="1"/>
  <c r="T4" i="53" s="1"/>
  <c r="AB4" i="53" s="1"/>
  <c r="AJ4" i="53" s="1"/>
  <c r="AR4" i="53" s="1"/>
  <c r="AZ4" i="53" s="1"/>
  <c r="BH4" i="53" s="1"/>
  <c r="BP4" i="53" s="1"/>
  <c r="D3" i="53"/>
  <c r="L3" i="53" s="1"/>
  <c r="T3" i="53" s="1"/>
  <c r="AB3" i="53" s="1"/>
  <c r="AJ3" i="53" s="1"/>
  <c r="AR3" i="53" s="1"/>
  <c r="AZ3" i="53" s="1"/>
  <c r="BH3" i="53" s="1"/>
  <c r="BP3" i="53" s="1"/>
  <c r="BN1" i="53"/>
  <c r="BF1" i="53"/>
  <c r="AX1" i="53"/>
  <c r="AP1" i="53"/>
  <c r="AH1" i="53"/>
  <c r="Z1" i="53"/>
  <c r="R1" i="53"/>
  <c r="J1" i="53"/>
  <c r="D36" i="52"/>
  <c r="X6" i="52"/>
  <c r="AN6" i="52" s="1"/>
  <c r="BD6" i="52" s="1"/>
  <c r="BT6" i="52" s="1"/>
  <c r="P6" i="52"/>
  <c r="AF6" i="52" s="1"/>
  <c r="AV6" i="52" s="1"/>
  <c r="BL6" i="52" s="1"/>
  <c r="X5" i="52"/>
  <c r="AN5" i="52" s="1"/>
  <c r="BD5" i="52" s="1"/>
  <c r="BT5" i="52" s="1"/>
  <c r="P5" i="52"/>
  <c r="AF5" i="52" s="1"/>
  <c r="AV5" i="52" s="1"/>
  <c r="BL5" i="52" s="1"/>
  <c r="D5" i="52"/>
  <c r="L5" i="52" s="1"/>
  <c r="T5" i="52" s="1"/>
  <c r="AB5" i="52" s="1"/>
  <c r="AJ5" i="52" s="1"/>
  <c r="AR5" i="52" s="1"/>
  <c r="AZ5" i="52" s="1"/>
  <c r="BH5" i="52" s="1"/>
  <c r="BP5" i="52" s="1"/>
  <c r="X4" i="52"/>
  <c r="AN4" i="52" s="1"/>
  <c r="BD4" i="52" s="1"/>
  <c r="BT4" i="52" s="1"/>
  <c r="P4" i="52"/>
  <c r="AF4" i="52" s="1"/>
  <c r="AV4" i="52" s="1"/>
  <c r="BL4" i="52" s="1"/>
  <c r="L4" i="52"/>
  <c r="T4" i="52" s="1"/>
  <c r="AB4" i="52" s="1"/>
  <c r="AJ4" i="52" s="1"/>
  <c r="AR4" i="52" s="1"/>
  <c r="AZ4" i="52" s="1"/>
  <c r="BH4" i="52" s="1"/>
  <c r="BP4" i="52" s="1"/>
  <c r="D4" i="52"/>
  <c r="D3" i="52"/>
  <c r="L3" i="52" s="1"/>
  <c r="T3" i="52" s="1"/>
  <c r="AB3" i="52" s="1"/>
  <c r="AJ3" i="52" s="1"/>
  <c r="AR3" i="52" s="1"/>
  <c r="AZ3" i="52" s="1"/>
  <c r="BH3" i="52" s="1"/>
  <c r="BP3" i="52" s="1"/>
  <c r="BN1" i="52"/>
  <c r="BF1" i="52"/>
  <c r="AX1" i="52"/>
  <c r="AP1" i="52"/>
  <c r="AH1" i="52"/>
  <c r="Z1" i="52"/>
  <c r="R1" i="52"/>
  <c r="J1" i="52"/>
  <c r="BT36" i="51"/>
  <c r="D36" i="51"/>
  <c r="BP7" i="51"/>
  <c r="X6" i="51"/>
  <c r="AN6" i="51" s="1"/>
  <c r="BD6" i="51" s="1"/>
  <c r="BT6" i="51" s="1"/>
  <c r="P6" i="51"/>
  <c r="AF6" i="51" s="1"/>
  <c r="AV6" i="51" s="1"/>
  <c r="BL6" i="51" s="1"/>
  <c r="X5" i="51"/>
  <c r="AN5" i="51" s="1"/>
  <c r="BD5" i="51" s="1"/>
  <c r="BT5" i="51" s="1"/>
  <c r="P5" i="51"/>
  <c r="AF5" i="51" s="1"/>
  <c r="AV5" i="51" s="1"/>
  <c r="BL5" i="51" s="1"/>
  <c r="D5" i="51"/>
  <c r="L5" i="51" s="1"/>
  <c r="T5" i="51" s="1"/>
  <c r="AB5" i="51" s="1"/>
  <c r="AJ5" i="51" s="1"/>
  <c r="AR5" i="51" s="1"/>
  <c r="AZ5" i="51" s="1"/>
  <c r="BH5" i="51" s="1"/>
  <c r="BP5" i="51" s="1"/>
  <c r="X4" i="51"/>
  <c r="AN4" i="51" s="1"/>
  <c r="BD4" i="51" s="1"/>
  <c r="BT4" i="51" s="1"/>
  <c r="P4" i="51"/>
  <c r="AF4" i="51" s="1"/>
  <c r="AV4" i="51" s="1"/>
  <c r="BL4" i="51" s="1"/>
  <c r="D4" i="51"/>
  <c r="L4" i="51" s="1"/>
  <c r="T4" i="51" s="1"/>
  <c r="AB4" i="51" s="1"/>
  <c r="AJ4" i="51" s="1"/>
  <c r="AR4" i="51" s="1"/>
  <c r="AZ4" i="51" s="1"/>
  <c r="BH4" i="51" s="1"/>
  <c r="BP4" i="51" s="1"/>
  <c r="D3" i="51"/>
  <c r="L3" i="51" s="1"/>
  <c r="T3" i="51" s="1"/>
  <c r="AB3" i="51" s="1"/>
  <c r="AJ3" i="51" s="1"/>
  <c r="AR3" i="51" s="1"/>
  <c r="AZ3" i="51" s="1"/>
  <c r="BH3" i="51" s="1"/>
  <c r="BP3" i="51" s="1"/>
  <c r="BN1" i="51"/>
  <c r="BF1" i="51"/>
  <c r="AX1" i="51"/>
  <c r="AP1" i="51"/>
  <c r="AH1" i="51"/>
  <c r="Z1" i="51"/>
  <c r="R1" i="51"/>
  <c r="J1" i="51"/>
  <c r="AV36" i="50"/>
  <c r="AR36" i="50"/>
  <c r="AN36" i="50"/>
  <c r="AJ36" i="50"/>
  <c r="AF36" i="50"/>
  <c r="AB36" i="50"/>
  <c r="X36" i="50"/>
  <c r="T36" i="50"/>
  <c r="P36" i="50"/>
  <c r="L36" i="50"/>
  <c r="H36" i="50"/>
  <c r="D36" i="50"/>
  <c r="X6" i="50"/>
  <c r="AN6" i="50" s="1"/>
  <c r="BD6" i="50" s="1"/>
  <c r="BT6" i="50" s="1"/>
  <c r="P6" i="50"/>
  <c r="AF6" i="50" s="1"/>
  <c r="AV6" i="50" s="1"/>
  <c r="BL6" i="50" s="1"/>
  <c r="X5" i="50"/>
  <c r="AN5" i="50" s="1"/>
  <c r="BD5" i="50" s="1"/>
  <c r="BT5" i="50" s="1"/>
  <c r="P5" i="50"/>
  <c r="AF5" i="50" s="1"/>
  <c r="AV5" i="50" s="1"/>
  <c r="BL5" i="50" s="1"/>
  <c r="D5" i="50"/>
  <c r="L5" i="50" s="1"/>
  <c r="T5" i="50" s="1"/>
  <c r="AB5" i="50" s="1"/>
  <c r="AJ5" i="50" s="1"/>
  <c r="AR5" i="50" s="1"/>
  <c r="AZ5" i="50" s="1"/>
  <c r="BH5" i="50" s="1"/>
  <c r="BP5" i="50" s="1"/>
  <c r="X4" i="50"/>
  <c r="AN4" i="50" s="1"/>
  <c r="BD4" i="50" s="1"/>
  <c r="BT4" i="50" s="1"/>
  <c r="P4" i="50"/>
  <c r="AF4" i="50" s="1"/>
  <c r="AV4" i="50" s="1"/>
  <c r="BL4" i="50" s="1"/>
  <c r="D4" i="50"/>
  <c r="L4" i="50" s="1"/>
  <c r="T4" i="50" s="1"/>
  <c r="AB4" i="50" s="1"/>
  <c r="AJ4" i="50" s="1"/>
  <c r="AR4" i="50" s="1"/>
  <c r="AZ4" i="50" s="1"/>
  <c r="BH4" i="50" s="1"/>
  <c r="BP4" i="50" s="1"/>
  <c r="D3" i="50"/>
  <c r="L3" i="50" s="1"/>
  <c r="T3" i="50" s="1"/>
  <c r="AB3" i="50" s="1"/>
  <c r="AJ3" i="50" s="1"/>
  <c r="AR3" i="50" s="1"/>
  <c r="AZ3" i="50" s="1"/>
  <c r="BH3" i="50" s="1"/>
  <c r="BP3" i="50" s="1"/>
  <c r="BN1" i="50"/>
  <c r="BF1" i="50"/>
  <c r="AX1" i="50"/>
  <c r="AP1" i="50"/>
  <c r="AH1" i="50"/>
  <c r="Z1" i="50"/>
  <c r="R1" i="50"/>
  <c r="J1" i="50"/>
  <c r="D36" i="49"/>
  <c r="X6" i="49"/>
  <c r="AN6" i="49" s="1"/>
  <c r="BD6" i="49" s="1"/>
  <c r="BT6" i="49" s="1"/>
  <c r="P6" i="49"/>
  <c r="AF6" i="49" s="1"/>
  <c r="AV6" i="49" s="1"/>
  <c r="BL6" i="49" s="1"/>
  <c r="X5" i="49"/>
  <c r="AN5" i="49" s="1"/>
  <c r="BD5" i="49" s="1"/>
  <c r="BT5" i="49" s="1"/>
  <c r="P5" i="49"/>
  <c r="AF5" i="49" s="1"/>
  <c r="AV5" i="49" s="1"/>
  <c r="BL5" i="49" s="1"/>
  <c r="D5" i="49"/>
  <c r="L5" i="49" s="1"/>
  <c r="T5" i="49" s="1"/>
  <c r="AB5" i="49" s="1"/>
  <c r="AJ5" i="49" s="1"/>
  <c r="AR5" i="49" s="1"/>
  <c r="AZ5" i="49" s="1"/>
  <c r="BH5" i="49" s="1"/>
  <c r="BP5" i="49" s="1"/>
  <c r="X4" i="49"/>
  <c r="AN4" i="49" s="1"/>
  <c r="BD4" i="49" s="1"/>
  <c r="BT4" i="49" s="1"/>
  <c r="P4" i="49"/>
  <c r="AF4" i="49" s="1"/>
  <c r="AV4" i="49" s="1"/>
  <c r="BL4" i="49" s="1"/>
  <c r="L4" i="49"/>
  <c r="T4" i="49" s="1"/>
  <c r="AB4" i="49" s="1"/>
  <c r="AJ4" i="49" s="1"/>
  <c r="AR4" i="49" s="1"/>
  <c r="AZ4" i="49" s="1"/>
  <c r="BH4" i="49" s="1"/>
  <c r="BP4" i="49" s="1"/>
  <c r="D4" i="49"/>
  <c r="D3" i="49"/>
  <c r="L3" i="49" s="1"/>
  <c r="T3" i="49" s="1"/>
  <c r="AB3" i="49" s="1"/>
  <c r="AJ3" i="49" s="1"/>
  <c r="AR3" i="49" s="1"/>
  <c r="AZ3" i="49" s="1"/>
  <c r="BH3" i="49" s="1"/>
  <c r="BP3" i="49" s="1"/>
  <c r="BN1" i="49"/>
  <c r="BF1" i="49"/>
  <c r="AX1" i="49"/>
  <c r="AP1" i="49"/>
  <c r="AH1" i="49"/>
  <c r="Z1" i="49"/>
  <c r="R1" i="49"/>
  <c r="J1" i="49"/>
  <c r="H36" i="58" l="1"/>
  <c r="P36" i="58"/>
  <c r="X36" i="58"/>
  <c r="AF36" i="58"/>
  <c r="AN36" i="58"/>
  <c r="AV36" i="58"/>
  <c r="BD36" i="58"/>
  <c r="BP36" i="58"/>
  <c r="H68" i="42"/>
  <c r="P4" i="58"/>
  <c r="AF4" i="58" s="1"/>
  <c r="AV4" i="58" s="1"/>
  <c r="BL4" i="58" s="1"/>
  <c r="D36" i="58"/>
  <c r="C25" i="1" l="1"/>
  <c r="H3" i="49" s="1"/>
  <c r="D25" i="1"/>
  <c r="H3" i="51" s="1"/>
  <c r="E25" i="1"/>
  <c r="H3" i="52" s="1"/>
  <c r="F25" i="1"/>
  <c r="H3" i="53" s="1"/>
  <c r="G25" i="1"/>
  <c r="H3" i="54" s="1"/>
  <c r="H25" i="1"/>
  <c r="H3" i="55" s="1"/>
  <c r="I25" i="1"/>
  <c r="H3" i="56" s="1"/>
  <c r="J25" i="1"/>
  <c r="H3" i="57" s="1"/>
  <c r="B25" i="1"/>
  <c r="H3" i="50" l="1"/>
  <c r="K2" i="1"/>
  <c r="D3" i="58" s="1"/>
  <c r="L3" i="58" s="1"/>
  <c r="T3" i="58" s="1"/>
  <c r="AB3" i="58" s="1"/>
  <c r="AJ3" i="58" s="1"/>
  <c r="AR3" i="58" s="1"/>
  <c r="AZ3" i="58" s="1"/>
  <c r="BH3" i="58" s="1"/>
  <c r="BP3" i="58" s="1"/>
  <c r="K3" i="1"/>
  <c r="D4" i="58" s="1"/>
  <c r="L4" i="58" s="1"/>
  <c r="T4" i="58" s="1"/>
  <c r="AB4" i="58" s="1"/>
  <c r="AJ4" i="58" s="1"/>
  <c r="AR4" i="58" s="1"/>
  <c r="AZ4" i="58" s="1"/>
  <c r="BH4" i="58" s="1"/>
  <c r="BP4" i="58" s="1"/>
  <c r="K4" i="1"/>
  <c r="D5" i="58" s="1"/>
  <c r="L5" i="58" s="1"/>
  <c r="T5" i="58" s="1"/>
  <c r="AB5" i="58" s="1"/>
  <c r="AJ5" i="58" s="1"/>
  <c r="AR5" i="58" s="1"/>
  <c r="AZ5" i="58" s="1"/>
  <c r="BH5" i="58" s="1"/>
  <c r="BP5" i="58" s="1"/>
  <c r="B5" i="1"/>
  <c r="C5" i="1"/>
  <c r="D5" i="1"/>
  <c r="E5" i="1"/>
  <c r="F5" i="1"/>
  <c r="G5" i="1"/>
  <c r="H5" i="1"/>
  <c r="I5" i="1"/>
  <c r="J5" i="1"/>
  <c r="K8" i="1"/>
  <c r="K9" i="1" s="1"/>
  <c r="B9" i="1"/>
  <c r="C9" i="1"/>
  <c r="D9" i="1"/>
  <c r="E9" i="1"/>
  <c r="F9" i="1"/>
  <c r="G9" i="1"/>
  <c r="H9" i="1"/>
  <c r="I9" i="1"/>
  <c r="J9" i="1"/>
  <c r="K10" i="1"/>
  <c r="K11" i="1"/>
  <c r="B12" i="1"/>
  <c r="C12" i="1"/>
  <c r="D12" i="1"/>
  <c r="E12" i="1"/>
  <c r="F12" i="1"/>
  <c r="G12" i="1"/>
  <c r="H12" i="1"/>
  <c r="I12" i="1"/>
  <c r="J12" i="1"/>
  <c r="K14" i="1"/>
  <c r="B15" i="1"/>
  <c r="C15" i="1"/>
  <c r="D15" i="1"/>
  <c r="E15" i="1"/>
  <c r="F15" i="1"/>
  <c r="G15" i="1"/>
  <c r="H15" i="1"/>
  <c r="I15" i="1"/>
  <c r="J15" i="1"/>
  <c r="K15" i="1"/>
  <c r="K16" i="1"/>
  <c r="K17" i="1"/>
  <c r="B18" i="1"/>
  <c r="C18" i="1"/>
  <c r="D18" i="1"/>
  <c r="E18" i="1"/>
  <c r="F18" i="1"/>
  <c r="G18" i="1"/>
  <c r="H18" i="1"/>
  <c r="I18" i="1"/>
  <c r="J18" i="1"/>
  <c r="K20" i="1"/>
  <c r="B21" i="1"/>
  <c r="C21" i="1"/>
  <c r="D21" i="1"/>
  <c r="E21" i="1"/>
  <c r="F21" i="1"/>
  <c r="G21" i="1"/>
  <c r="H21" i="1"/>
  <c r="I21" i="1"/>
  <c r="J21" i="1"/>
  <c r="K22" i="1"/>
  <c r="K23" i="1"/>
  <c r="B24" i="1"/>
  <c r="C24" i="1"/>
  <c r="D24" i="1"/>
  <c r="E24" i="1"/>
  <c r="F24" i="1"/>
  <c r="G24" i="1"/>
  <c r="H24" i="1"/>
  <c r="I24" i="1"/>
  <c r="J24" i="1"/>
  <c r="G26" i="1"/>
  <c r="H26" i="1"/>
  <c r="B26" i="1"/>
  <c r="C26" i="1"/>
  <c r="D26" i="1"/>
  <c r="E26" i="1"/>
  <c r="F26" i="1"/>
  <c r="I26" i="1"/>
  <c r="J26" i="1"/>
  <c r="K24" i="1" l="1"/>
  <c r="K25" i="1"/>
  <c r="H3" i="42" s="1"/>
  <c r="H7" i="42" s="1"/>
  <c r="H3" i="58"/>
  <c r="H7" i="49"/>
  <c r="X3" i="49"/>
  <c r="AN3" i="49" s="1"/>
  <c r="BD3" i="49" s="1"/>
  <c r="BT3" i="49" s="1"/>
  <c r="P3" i="49"/>
  <c r="AF3" i="49" s="1"/>
  <c r="AV3" i="49" s="1"/>
  <c r="BL3" i="49" s="1"/>
  <c r="H7" i="53"/>
  <c r="X3" i="53"/>
  <c r="AN3" i="53" s="1"/>
  <c r="BD3" i="53" s="1"/>
  <c r="BT3" i="53" s="1"/>
  <c r="P3" i="53"/>
  <c r="AF3" i="53" s="1"/>
  <c r="AV3" i="53" s="1"/>
  <c r="BL3" i="53" s="1"/>
  <c r="H7" i="55"/>
  <c r="X3" i="55"/>
  <c r="AN3" i="55" s="1"/>
  <c r="BD3" i="55" s="1"/>
  <c r="BT3" i="55" s="1"/>
  <c r="P3" i="55"/>
  <c r="AF3" i="55" s="1"/>
  <c r="AV3" i="55" s="1"/>
  <c r="BL3" i="55" s="1"/>
  <c r="H7" i="57"/>
  <c r="X3" i="57"/>
  <c r="AN3" i="57" s="1"/>
  <c r="BD3" i="57" s="1"/>
  <c r="BT3" i="57" s="1"/>
  <c r="P3" i="57"/>
  <c r="AF3" i="57" s="1"/>
  <c r="AV3" i="57" s="1"/>
  <c r="BL3" i="57" s="1"/>
  <c r="H7" i="51"/>
  <c r="X3" i="51"/>
  <c r="AN3" i="51" s="1"/>
  <c r="BD3" i="51" s="1"/>
  <c r="BT3" i="51" s="1"/>
  <c r="P3" i="51"/>
  <c r="AF3" i="51" s="1"/>
  <c r="AV3" i="51" s="1"/>
  <c r="BL3" i="51" s="1"/>
  <c r="D8" i="50"/>
  <c r="D8" i="58"/>
  <c r="D8" i="57"/>
  <c r="D8" i="56"/>
  <c r="D8" i="55"/>
  <c r="D8" i="54"/>
  <c r="D8" i="53"/>
  <c r="D8" i="52"/>
  <c r="D8" i="51"/>
  <c r="D8" i="49"/>
  <c r="H7" i="52"/>
  <c r="P3" i="52"/>
  <c r="AF3" i="52" s="1"/>
  <c r="AV3" i="52" s="1"/>
  <c r="BL3" i="52" s="1"/>
  <c r="X3" i="52"/>
  <c r="AN3" i="52" s="1"/>
  <c r="BD3" i="52" s="1"/>
  <c r="BT3" i="52" s="1"/>
  <c r="H7" i="54"/>
  <c r="P3" i="54"/>
  <c r="AF3" i="54" s="1"/>
  <c r="AV3" i="54" s="1"/>
  <c r="BL3" i="54" s="1"/>
  <c r="X3" i="54"/>
  <c r="AN3" i="54" s="1"/>
  <c r="BD3" i="54" s="1"/>
  <c r="BT3" i="54" s="1"/>
  <c r="H7" i="56"/>
  <c r="P3" i="56"/>
  <c r="AF3" i="56" s="1"/>
  <c r="AV3" i="56" s="1"/>
  <c r="BL3" i="56" s="1"/>
  <c r="X3" i="56"/>
  <c r="AN3" i="56" s="1"/>
  <c r="BD3" i="56" s="1"/>
  <c r="BT3" i="56" s="1"/>
  <c r="H7" i="50"/>
  <c r="P3" i="50"/>
  <c r="AF3" i="50" s="1"/>
  <c r="AV3" i="50" s="1"/>
  <c r="BL3" i="50" s="1"/>
  <c r="X3" i="50"/>
  <c r="AN3" i="50" s="1"/>
  <c r="BD3" i="50" s="1"/>
  <c r="BT3" i="50" s="1"/>
  <c r="K18" i="1"/>
  <c r="D5" i="42"/>
  <c r="D4" i="42"/>
  <c r="D3" i="42"/>
  <c r="K21" i="1"/>
  <c r="K12" i="1"/>
  <c r="K5" i="1"/>
  <c r="G8" i="52" l="1"/>
  <c r="H8" i="52"/>
  <c r="H8" i="50"/>
  <c r="G8" i="50"/>
  <c r="H8" i="57"/>
  <c r="G8" i="57"/>
  <c r="H8" i="51"/>
  <c r="G8" i="51"/>
  <c r="H8" i="56"/>
  <c r="G8" i="56"/>
  <c r="H8" i="55"/>
  <c r="G8" i="55"/>
  <c r="G8" i="54"/>
  <c r="H8" i="54"/>
  <c r="H8" i="53"/>
  <c r="G8" i="53"/>
  <c r="H8" i="49"/>
  <c r="G8" i="49"/>
  <c r="K26" i="1"/>
  <c r="D8" i="42" s="1"/>
  <c r="BP18" i="52"/>
  <c r="AZ18" i="52"/>
  <c r="AJ18" i="52"/>
  <c r="T18" i="52"/>
  <c r="D18" i="52"/>
  <c r="X7" i="52"/>
  <c r="AN7" i="52" s="1"/>
  <c r="BD7" i="52" s="1"/>
  <c r="BT7" i="52" s="1"/>
  <c r="BT18" i="52"/>
  <c r="BD18" i="52"/>
  <c r="AN18" i="52"/>
  <c r="X18" i="52"/>
  <c r="H18" i="52"/>
  <c r="BH18" i="52"/>
  <c r="AR18" i="52"/>
  <c r="AB18" i="52"/>
  <c r="L18" i="52"/>
  <c r="P7" i="52"/>
  <c r="AF7" i="52" s="1"/>
  <c r="AV7" i="52" s="1"/>
  <c r="BL7" i="52" s="1"/>
  <c r="BL18" i="52"/>
  <c r="AV18" i="52"/>
  <c r="AF18" i="52"/>
  <c r="P18" i="52"/>
  <c r="BP8" i="51"/>
  <c r="AR8" i="51"/>
  <c r="L8" i="51"/>
  <c r="BH8" i="51"/>
  <c r="AB8" i="51"/>
  <c r="AJ8" i="51"/>
  <c r="T8" i="51"/>
  <c r="AZ8" i="51"/>
  <c r="BP8" i="53"/>
  <c r="AR8" i="53"/>
  <c r="L8" i="53"/>
  <c r="BH8" i="53"/>
  <c r="AB8" i="53"/>
  <c r="AJ8" i="53"/>
  <c r="T8" i="53"/>
  <c r="AZ8" i="53"/>
  <c r="BP8" i="55"/>
  <c r="AR8" i="55"/>
  <c r="L8" i="55"/>
  <c r="BH8" i="55"/>
  <c r="AB8" i="55"/>
  <c r="AJ8" i="55"/>
  <c r="T8" i="55"/>
  <c r="AZ8" i="55"/>
  <c r="BP8" i="57"/>
  <c r="AR8" i="57"/>
  <c r="L8" i="57"/>
  <c r="BH8" i="57"/>
  <c r="AB8" i="57"/>
  <c r="AJ8" i="57"/>
  <c r="T8" i="57"/>
  <c r="AZ8" i="57"/>
  <c r="BP8" i="50"/>
  <c r="BH8" i="50"/>
  <c r="AB8" i="50"/>
  <c r="AR8" i="50"/>
  <c r="L8" i="50"/>
  <c r="T8" i="50"/>
  <c r="AZ8" i="50"/>
  <c r="AJ8" i="50"/>
  <c r="BH18" i="57"/>
  <c r="AR18" i="57"/>
  <c r="AB18" i="57"/>
  <c r="L18" i="57"/>
  <c r="P7" i="57"/>
  <c r="AF7" i="57" s="1"/>
  <c r="AV7" i="57" s="1"/>
  <c r="BL7" i="57" s="1"/>
  <c r="BL18" i="57"/>
  <c r="AV18" i="57"/>
  <c r="AF18" i="57"/>
  <c r="P18" i="57"/>
  <c r="BP18" i="57"/>
  <c r="AZ18" i="57"/>
  <c r="AJ18" i="57"/>
  <c r="T18" i="57"/>
  <c r="D18" i="57"/>
  <c r="X7" i="57"/>
  <c r="AN7" i="57" s="1"/>
  <c r="BD7" i="57" s="1"/>
  <c r="BT7" i="57" s="1"/>
  <c r="BT18" i="57"/>
  <c r="BD18" i="57"/>
  <c r="AN18" i="57"/>
  <c r="X18" i="57"/>
  <c r="H18" i="57"/>
  <c r="BH18" i="53"/>
  <c r="AR18" i="53"/>
  <c r="AB18" i="53"/>
  <c r="L18" i="53"/>
  <c r="P7" i="53"/>
  <c r="AF7" i="53" s="1"/>
  <c r="AV7" i="53" s="1"/>
  <c r="BL7" i="53" s="1"/>
  <c r="BL18" i="53"/>
  <c r="AV18" i="53"/>
  <c r="AF18" i="53"/>
  <c r="P18" i="53"/>
  <c r="BP18" i="53"/>
  <c r="AZ18" i="53"/>
  <c r="AJ18" i="53"/>
  <c r="T18" i="53"/>
  <c r="D18" i="53"/>
  <c r="X7" i="53"/>
  <c r="AN7" i="53" s="1"/>
  <c r="BD7" i="53" s="1"/>
  <c r="BT7" i="53" s="1"/>
  <c r="BT18" i="53"/>
  <c r="BD18" i="53"/>
  <c r="X18" i="53"/>
  <c r="H18" i="53"/>
  <c r="AN18" i="53"/>
  <c r="BP18" i="50"/>
  <c r="AZ18" i="50"/>
  <c r="AJ18" i="50"/>
  <c r="T18" i="50"/>
  <c r="D18" i="50"/>
  <c r="X7" i="50"/>
  <c r="AN7" i="50" s="1"/>
  <c r="BD7" i="50" s="1"/>
  <c r="BT7" i="50" s="1"/>
  <c r="BT18" i="50"/>
  <c r="BD18" i="50"/>
  <c r="AN18" i="50"/>
  <c r="X18" i="50"/>
  <c r="H18" i="50"/>
  <c r="BH18" i="50"/>
  <c r="AB18" i="50"/>
  <c r="L18" i="50"/>
  <c r="P7" i="50"/>
  <c r="AF7" i="50" s="1"/>
  <c r="AV7" i="50" s="1"/>
  <c r="BL7" i="50" s="1"/>
  <c r="BL18" i="50"/>
  <c r="AV18" i="50"/>
  <c r="AF18" i="50"/>
  <c r="P18" i="50"/>
  <c r="AR18" i="50"/>
  <c r="BP18" i="54"/>
  <c r="AZ18" i="54"/>
  <c r="AJ18" i="54"/>
  <c r="T18" i="54"/>
  <c r="D18" i="54"/>
  <c r="X7" i="54"/>
  <c r="AN7" i="54" s="1"/>
  <c r="BD7" i="54" s="1"/>
  <c r="BT7" i="54" s="1"/>
  <c r="BT18" i="54"/>
  <c r="BD18" i="54"/>
  <c r="AN18" i="54"/>
  <c r="X18" i="54"/>
  <c r="H18" i="54"/>
  <c r="BH18" i="54"/>
  <c r="AR18" i="54"/>
  <c r="AB18" i="54"/>
  <c r="L18" i="54"/>
  <c r="P7" i="54"/>
  <c r="AF7" i="54" s="1"/>
  <c r="AV7" i="54" s="1"/>
  <c r="BL7" i="54" s="1"/>
  <c r="BL18" i="54"/>
  <c r="AV18" i="54"/>
  <c r="AF18" i="54"/>
  <c r="P18" i="54"/>
  <c r="BP8" i="49"/>
  <c r="BH8" i="49"/>
  <c r="AR8" i="49"/>
  <c r="L8" i="49"/>
  <c r="AB8" i="49"/>
  <c r="AJ8" i="49"/>
  <c r="T8" i="49"/>
  <c r="AZ8" i="49"/>
  <c r="BP8" i="52"/>
  <c r="AR8" i="52"/>
  <c r="L8" i="52"/>
  <c r="BH8" i="52"/>
  <c r="AB8" i="52"/>
  <c r="T8" i="52"/>
  <c r="AZ8" i="52"/>
  <c r="AJ8" i="52"/>
  <c r="BP8" i="54"/>
  <c r="AR8" i="54"/>
  <c r="L8" i="54"/>
  <c r="BH8" i="54"/>
  <c r="AB8" i="54"/>
  <c r="T8" i="54"/>
  <c r="AZ8" i="54"/>
  <c r="AJ8" i="54"/>
  <c r="BP8" i="56"/>
  <c r="AR8" i="56"/>
  <c r="L8" i="56"/>
  <c r="BH8" i="56"/>
  <c r="AB8" i="56"/>
  <c r="T8" i="56"/>
  <c r="AZ8" i="56"/>
  <c r="AJ8" i="56"/>
  <c r="BH8" i="58"/>
  <c r="T8" i="58"/>
  <c r="AZ8" i="58"/>
  <c r="L8" i="58"/>
  <c r="AR8" i="58"/>
  <c r="AJ8" i="58"/>
  <c r="BP8" i="58"/>
  <c r="AB8" i="58"/>
  <c r="BH18" i="51"/>
  <c r="AR18" i="51"/>
  <c r="AB18" i="51"/>
  <c r="L18" i="51"/>
  <c r="P7" i="51"/>
  <c r="AF7" i="51" s="1"/>
  <c r="AV7" i="51" s="1"/>
  <c r="BL7" i="51" s="1"/>
  <c r="BL18" i="51"/>
  <c r="AV18" i="51"/>
  <c r="AF18" i="51"/>
  <c r="P18" i="51"/>
  <c r="BP18" i="51"/>
  <c r="AZ18" i="51"/>
  <c r="AJ18" i="51"/>
  <c r="D18" i="51"/>
  <c r="X7" i="51"/>
  <c r="AN7" i="51" s="1"/>
  <c r="BD7" i="51" s="1"/>
  <c r="BT7" i="51" s="1"/>
  <c r="BT18" i="51"/>
  <c r="BD18" i="51"/>
  <c r="AN18" i="51"/>
  <c r="X18" i="51"/>
  <c r="H18" i="51"/>
  <c r="T18" i="51"/>
  <c r="BH18" i="55"/>
  <c r="AR18" i="55"/>
  <c r="AB18" i="55"/>
  <c r="L18" i="55"/>
  <c r="P7" i="55"/>
  <c r="AF7" i="55" s="1"/>
  <c r="AV7" i="55" s="1"/>
  <c r="BL7" i="55" s="1"/>
  <c r="BL18" i="55"/>
  <c r="AV18" i="55"/>
  <c r="AF18" i="55"/>
  <c r="P18" i="55"/>
  <c r="BP18" i="55"/>
  <c r="AZ18" i="55"/>
  <c r="AJ18" i="55"/>
  <c r="T18" i="55"/>
  <c r="D18" i="55"/>
  <c r="X7" i="55"/>
  <c r="AN7" i="55" s="1"/>
  <c r="BD7" i="55" s="1"/>
  <c r="BT7" i="55" s="1"/>
  <c r="BT18" i="55"/>
  <c r="BD18" i="55"/>
  <c r="AN18" i="55"/>
  <c r="X18" i="55"/>
  <c r="H18" i="55"/>
  <c r="BH18" i="49"/>
  <c r="AR18" i="49"/>
  <c r="AB18" i="49"/>
  <c r="L18" i="49"/>
  <c r="P7" i="49"/>
  <c r="AF7" i="49" s="1"/>
  <c r="AV7" i="49" s="1"/>
  <c r="BL7" i="49" s="1"/>
  <c r="BL18" i="49"/>
  <c r="AV18" i="49"/>
  <c r="AF18" i="49"/>
  <c r="P18" i="49"/>
  <c r="BP18" i="49"/>
  <c r="AZ18" i="49"/>
  <c r="AJ18" i="49"/>
  <c r="D18" i="49"/>
  <c r="T18" i="49"/>
  <c r="X7" i="49"/>
  <c r="AN7" i="49" s="1"/>
  <c r="BD7" i="49" s="1"/>
  <c r="BT7" i="49" s="1"/>
  <c r="BD18" i="49"/>
  <c r="X18" i="49"/>
  <c r="BT18" i="49"/>
  <c r="AN18" i="49"/>
  <c r="H18" i="49"/>
  <c r="BP18" i="56"/>
  <c r="AZ18" i="56"/>
  <c r="AJ18" i="56"/>
  <c r="T18" i="56"/>
  <c r="D18" i="56"/>
  <c r="X7" i="56"/>
  <c r="AN7" i="56" s="1"/>
  <c r="BD7" i="56" s="1"/>
  <c r="BT7" i="56" s="1"/>
  <c r="BT18" i="56"/>
  <c r="BD18" i="56"/>
  <c r="AN18" i="56"/>
  <c r="X18" i="56"/>
  <c r="H18" i="56"/>
  <c r="BH18" i="56"/>
  <c r="AB18" i="56"/>
  <c r="L18" i="56"/>
  <c r="P7" i="56"/>
  <c r="AF7" i="56" s="1"/>
  <c r="AV7" i="56" s="1"/>
  <c r="BL7" i="56" s="1"/>
  <c r="BL18" i="56"/>
  <c r="AV18" i="56"/>
  <c r="AF18" i="56"/>
  <c r="P18" i="56"/>
  <c r="AR18" i="56"/>
  <c r="H7" i="58"/>
  <c r="P3" i="58"/>
  <c r="AF3" i="58" s="1"/>
  <c r="AV3" i="58" s="1"/>
  <c r="BL3" i="58" s="1"/>
  <c r="X3" i="58"/>
  <c r="AN3" i="58" s="1"/>
  <c r="BD3" i="58" s="1"/>
  <c r="BT3" i="58" s="1"/>
  <c r="D66" i="42"/>
  <c r="H60" i="42"/>
  <c r="D60" i="42"/>
  <c r="H54" i="42"/>
  <c r="D54" i="42"/>
  <c r="H48" i="42"/>
  <c r="D48" i="42"/>
  <c r="H42" i="42"/>
  <c r="H66" i="42"/>
  <c r="D36" i="42"/>
  <c r="H36" i="42"/>
  <c r="D30" i="42"/>
  <c r="H30" i="42"/>
  <c r="D42" i="42"/>
  <c r="G8" i="42"/>
  <c r="H24" i="42"/>
  <c r="D24" i="42"/>
  <c r="H8" i="42"/>
  <c r="D18" i="42"/>
  <c r="H18" i="42"/>
  <c r="G8" i="58" l="1"/>
  <c r="H8" i="58"/>
  <c r="X8" i="54"/>
  <c r="AN8" i="54" s="1"/>
  <c r="BD8" i="54" s="1"/>
  <c r="BT8" i="54" s="1"/>
  <c r="P8" i="54"/>
  <c r="AF8" i="54" s="1"/>
  <c r="AV8" i="54" s="1"/>
  <c r="BL8" i="54" s="1"/>
  <c r="BP18" i="58"/>
  <c r="AZ18" i="58"/>
  <c r="AJ18" i="58"/>
  <c r="T18" i="58"/>
  <c r="D18" i="58"/>
  <c r="X7" i="58"/>
  <c r="AN7" i="58" s="1"/>
  <c r="BD7" i="58" s="1"/>
  <c r="BT7" i="58" s="1"/>
  <c r="BT18" i="58"/>
  <c r="BD18" i="58"/>
  <c r="AN18" i="58"/>
  <c r="X18" i="58"/>
  <c r="H18" i="58"/>
  <c r="BH18" i="58"/>
  <c r="AR18" i="58"/>
  <c r="L18" i="58"/>
  <c r="P7" i="58"/>
  <c r="AF7" i="58" s="1"/>
  <c r="AV7" i="58" s="1"/>
  <c r="BL7" i="58" s="1"/>
  <c r="BL18" i="58"/>
  <c r="AV18" i="58"/>
  <c r="AF18" i="58"/>
  <c r="P18" i="58"/>
  <c r="AB18" i="58"/>
  <c r="X8" i="56"/>
  <c r="AN8" i="56" s="1"/>
  <c r="BD8" i="56" s="1"/>
  <c r="BT8" i="56" s="1"/>
  <c r="P8" i="56"/>
  <c r="AF8" i="56" s="1"/>
  <c r="AV8" i="56" s="1"/>
  <c r="BL8" i="56" s="1"/>
  <c r="O8" i="56"/>
  <c r="AE8" i="56" s="1"/>
  <c r="AU8" i="56" s="1"/>
  <c r="BK8" i="56" s="1"/>
  <c r="W8" i="56"/>
  <c r="AM8" i="56" s="1"/>
  <c r="BC8" i="56" s="1"/>
  <c r="BS8" i="56" s="1"/>
  <c r="P8" i="49"/>
  <c r="AF8" i="49" s="1"/>
  <c r="AV8" i="49" s="1"/>
  <c r="BL8" i="49" s="1"/>
  <c r="X8" i="49"/>
  <c r="AN8" i="49" s="1"/>
  <c r="BD8" i="49" s="1"/>
  <c r="BT8" i="49" s="1"/>
  <c r="W8" i="49"/>
  <c r="AM8" i="49" s="1"/>
  <c r="BC8" i="49" s="1"/>
  <c r="BS8" i="49" s="1"/>
  <c r="O8" i="49"/>
  <c r="AE8" i="49" s="1"/>
  <c r="AU8" i="49" s="1"/>
  <c r="BK8" i="49" s="1"/>
  <c r="X8" i="55"/>
  <c r="AN8" i="55" s="1"/>
  <c r="BD8" i="55" s="1"/>
  <c r="BT8" i="55" s="1"/>
  <c r="P8" i="55"/>
  <c r="AF8" i="55" s="1"/>
  <c r="AV8" i="55" s="1"/>
  <c r="BL8" i="55" s="1"/>
  <c r="O8" i="55"/>
  <c r="AE8" i="55" s="1"/>
  <c r="AU8" i="55" s="1"/>
  <c r="BK8" i="55" s="1"/>
  <c r="W8" i="55"/>
  <c r="AM8" i="55" s="1"/>
  <c r="BC8" i="55" s="1"/>
  <c r="BS8" i="55" s="1"/>
  <c r="X8" i="51"/>
  <c r="AN8" i="51" s="1"/>
  <c r="BD8" i="51" s="1"/>
  <c r="BT8" i="51" s="1"/>
  <c r="P8" i="51"/>
  <c r="AF8" i="51" s="1"/>
  <c r="AV8" i="51" s="1"/>
  <c r="BL8" i="51" s="1"/>
  <c r="O8" i="51"/>
  <c r="AE8" i="51" s="1"/>
  <c r="AU8" i="51" s="1"/>
  <c r="BK8" i="51" s="1"/>
  <c r="W8" i="51"/>
  <c r="AM8" i="51" s="1"/>
  <c r="BC8" i="51" s="1"/>
  <c r="BS8" i="51" s="1"/>
  <c r="P8" i="50"/>
  <c r="AF8" i="50" s="1"/>
  <c r="AV8" i="50" s="1"/>
  <c r="BL8" i="50" s="1"/>
  <c r="X8" i="50"/>
  <c r="AN8" i="50" s="1"/>
  <c r="BD8" i="50" s="1"/>
  <c r="BT8" i="50" s="1"/>
  <c r="O8" i="50"/>
  <c r="AE8" i="50" s="1"/>
  <c r="AU8" i="50" s="1"/>
  <c r="BK8" i="50" s="1"/>
  <c r="W8" i="50"/>
  <c r="AM8" i="50" s="1"/>
  <c r="BC8" i="50" s="1"/>
  <c r="BS8" i="50" s="1"/>
  <c r="X8" i="53"/>
  <c r="AN8" i="53" s="1"/>
  <c r="BD8" i="53" s="1"/>
  <c r="BT8" i="53" s="1"/>
  <c r="P8" i="53"/>
  <c r="AF8" i="53" s="1"/>
  <c r="AV8" i="53" s="1"/>
  <c r="BL8" i="53" s="1"/>
  <c r="O8" i="53"/>
  <c r="AE8" i="53" s="1"/>
  <c r="AU8" i="53" s="1"/>
  <c r="BK8" i="53" s="1"/>
  <c r="W8" i="53"/>
  <c r="AM8" i="53" s="1"/>
  <c r="BC8" i="53" s="1"/>
  <c r="BS8" i="53" s="1"/>
  <c r="X8" i="57"/>
  <c r="AN8" i="57" s="1"/>
  <c r="BD8" i="57" s="1"/>
  <c r="BT8" i="57" s="1"/>
  <c r="P8" i="57"/>
  <c r="AF8" i="57" s="1"/>
  <c r="AV8" i="57" s="1"/>
  <c r="BL8" i="57" s="1"/>
  <c r="O8" i="57"/>
  <c r="AE8" i="57" s="1"/>
  <c r="AU8" i="57" s="1"/>
  <c r="BK8" i="57" s="1"/>
  <c r="W8" i="57"/>
  <c r="AM8" i="57" s="1"/>
  <c r="BC8" i="57" s="1"/>
  <c r="BS8" i="57" s="1"/>
  <c r="X8" i="52"/>
  <c r="AN8" i="52" s="1"/>
  <c r="BD8" i="52" s="1"/>
  <c r="BT8" i="52" s="1"/>
  <c r="P8" i="52"/>
  <c r="AF8" i="52" s="1"/>
  <c r="AV8" i="52" s="1"/>
  <c r="BL8" i="52" s="1"/>
  <c r="O8" i="54"/>
  <c r="AE8" i="54" s="1"/>
  <c r="AU8" i="54" s="1"/>
  <c r="BK8" i="54" s="1"/>
  <c r="W8" i="54"/>
  <c r="AM8" i="54" s="1"/>
  <c r="BC8" i="54" s="1"/>
  <c r="BS8" i="54" s="1"/>
  <c r="O8" i="52"/>
  <c r="AE8" i="52" s="1"/>
  <c r="AU8" i="52" s="1"/>
  <c r="BK8" i="52" s="1"/>
  <c r="W8" i="52"/>
  <c r="AM8" i="52" s="1"/>
  <c r="BC8" i="52" s="1"/>
  <c r="BS8" i="52" s="1"/>
  <c r="X8" i="58" l="1"/>
  <c r="AN8" i="58" s="1"/>
  <c r="BD8" i="58" s="1"/>
  <c r="BT8" i="58" s="1"/>
  <c r="P8" i="58"/>
  <c r="AF8" i="58" s="1"/>
  <c r="AV8" i="58" s="1"/>
  <c r="BL8" i="58" s="1"/>
  <c r="O8" i="58"/>
  <c r="AE8" i="58" s="1"/>
  <c r="AU8" i="58" s="1"/>
  <c r="BK8" i="58" s="1"/>
  <c r="W8" i="58"/>
  <c r="AM8" i="58" s="1"/>
  <c r="BC8" i="58" s="1"/>
  <c r="BS8" i="58" s="1"/>
</calcChain>
</file>

<file path=xl/sharedStrings.xml><?xml version="1.0" encoding="utf-8"?>
<sst xmlns="http://schemas.openxmlformats.org/spreadsheetml/2006/main" count="5723" uniqueCount="307">
  <si>
    <t>Totali</t>
  </si>
  <si>
    <t>Votanti</t>
  </si>
  <si>
    <t>Maschi</t>
  </si>
  <si>
    <t>Femmine</t>
  </si>
  <si>
    <t>Tot. M+F</t>
  </si>
  <si>
    <t>Ore 12.00</t>
  </si>
  <si>
    <t>Ore 19.00</t>
  </si>
  <si>
    <t>Ore 23.00</t>
  </si>
  <si>
    <t>Totale Votanti</t>
  </si>
  <si>
    <t>% affluenza</t>
  </si>
  <si>
    <r>
      <t xml:space="preserve">Sez. 1
</t>
    </r>
    <r>
      <rPr>
        <b/>
        <sz val="9"/>
        <color indexed="8"/>
        <rFont val="Calibri"/>
        <family val="2"/>
        <scheme val="minor"/>
      </rPr>
      <t>Torri</t>
    </r>
  </si>
  <si>
    <r>
      <t xml:space="preserve">Sez. 2
</t>
    </r>
    <r>
      <rPr>
        <b/>
        <sz val="9"/>
        <color indexed="8"/>
        <rFont val="Calibri"/>
        <family val="2"/>
        <scheme val="minor"/>
      </rPr>
      <t>Arcugnano</t>
    </r>
  </si>
  <si>
    <r>
      <t xml:space="preserve">Sez. 3
</t>
    </r>
    <r>
      <rPr>
        <b/>
        <sz val="9"/>
        <color indexed="8"/>
        <rFont val="Calibri"/>
        <family val="2"/>
        <scheme val="minor"/>
      </rPr>
      <t>Arcugnano</t>
    </r>
  </si>
  <si>
    <r>
      <t xml:space="preserve">Sez. 4
</t>
    </r>
    <r>
      <rPr>
        <b/>
        <sz val="9"/>
        <color indexed="8"/>
        <rFont val="Calibri"/>
        <family val="2"/>
        <scheme val="minor"/>
      </rPr>
      <t>Perarolo</t>
    </r>
  </si>
  <si>
    <r>
      <t xml:space="preserve">Sez. 5
</t>
    </r>
    <r>
      <rPr>
        <b/>
        <sz val="9"/>
        <color indexed="8"/>
        <rFont val="Calibri"/>
        <family val="2"/>
        <scheme val="minor"/>
      </rPr>
      <t>Fimon</t>
    </r>
  </si>
  <si>
    <r>
      <t xml:space="preserve">Sez. 6
</t>
    </r>
    <r>
      <rPr>
        <b/>
        <sz val="9"/>
        <color indexed="8"/>
        <rFont val="Calibri"/>
        <family val="2"/>
        <scheme val="minor"/>
      </rPr>
      <t>Lapio</t>
    </r>
  </si>
  <si>
    <r>
      <t xml:space="preserve">Sez. 7
</t>
    </r>
    <r>
      <rPr>
        <b/>
        <sz val="9"/>
        <color indexed="8"/>
        <rFont val="Calibri"/>
        <family val="2"/>
        <scheme val="minor"/>
      </rPr>
      <t>Pianezze</t>
    </r>
  </si>
  <si>
    <r>
      <t xml:space="preserve">Sez. 8
</t>
    </r>
    <r>
      <rPr>
        <b/>
        <sz val="9"/>
        <color indexed="8"/>
        <rFont val="Calibri"/>
        <family val="2"/>
        <scheme val="minor"/>
      </rPr>
      <t>Arcugnano</t>
    </r>
  </si>
  <si>
    <r>
      <t xml:space="preserve">Sez. 9
</t>
    </r>
    <r>
      <rPr>
        <b/>
        <sz val="9"/>
        <color indexed="8"/>
        <rFont val="Calibri"/>
        <family val="2"/>
        <scheme val="minor"/>
      </rPr>
      <t>Torri</t>
    </r>
  </si>
  <si>
    <t>Lista n. 1</t>
  </si>
  <si>
    <t>Progr.</t>
  </si>
  <si>
    <t>Cognome Nome</t>
  </si>
  <si>
    <t>Sezione 1 - Torri</t>
  </si>
  <si>
    <t>Totale Elettori</t>
  </si>
  <si>
    <t>Schede Bianche</t>
  </si>
  <si>
    <t>Schede Nulle</t>
  </si>
  <si>
    <t>Voti contestati e non attribuiti</t>
  </si>
  <si>
    <t>Voti Validi</t>
  </si>
  <si>
    <t>N. pref.</t>
  </si>
  <si>
    <t>Totale preferenze</t>
  </si>
  <si>
    <t>Lista n. 2</t>
  </si>
  <si>
    <t>Lista n. 3</t>
  </si>
  <si>
    <t>Lista n. 4</t>
  </si>
  <si>
    <t>% Voti</t>
  </si>
  <si>
    <t>Preferenze max su scheda</t>
  </si>
  <si>
    <t>Sezione 2 - Arcugnano</t>
  </si>
  <si>
    <t>Sezione 3 - Arcugnano</t>
  </si>
  <si>
    <t>Sezione 8 - Arcugnano</t>
  </si>
  <si>
    <t>Sezione 4 - Perarolo</t>
  </si>
  <si>
    <t>Sezione 9 - Torri</t>
  </si>
  <si>
    <t>Voti lista</t>
  </si>
  <si>
    <t>Totali Sezioni da 1 a 9</t>
  </si>
  <si>
    <t>Sezione 5 - Fimon</t>
  </si>
  <si>
    <t>Sezione 6 - Lapio</t>
  </si>
  <si>
    <t>% affluenza seggio</t>
  </si>
  <si>
    <r>
      <t xml:space="preserve">Sez. 7
</t>
    </r>
    <r>
      <rPr>
        <b/>
        <sz val="9"/>
        <color indexed="8"/>
        <rFont val="Calibri"/>
        <family val="2"/>
        <scheme val="minor"/>
      </rPr>
      <t>Torri</t>
    </r>
  </si>
  <si>
    <t>Prospetto votanti sezione</t>
  </si>
  <si>
    <t>a)</t>
  </si>
  <si>
    <t>b)</t>
  </si>
  <si>
    <t>c)</t>
  </si>
  <si>
    <t>d)</t>
  </si>
  <si>
    <t>(a-b-c-d)</t>
  </si>
  <si>
    <t>Risultati scrutinio sezione</t>
  </si>
  <si>
    <t>= = =</t>
  </si>
  <si>
    <t>Lista n. 5</t>
  </si>
  <si>
    <r>
      <t>Elettori (</t>
    </r>
    <r>
      <rPr>
        <sz val="8"/>
        <color indexed="8"/>
        <rFont val="Calibri"/>
        <family val="2"/>
        <scheme val="minor"/>
      </rPr>
      <t>aventi diritto</t>
    </r>
    <r>
      <rPr>
        <sz val="11"/>
        <color indexed="8"/>
        <rFont val="Calibri"/>
        <family val="2"/>
        <scheme val="minor"/>
      </rPr>
      <t>)</t>
    </r>
  </si>
  <si>
    <t>Sezione 7 - Torri</t>
  </si>
  <si>
    <t>EUROPEE</t>
  </si>
  <si>
    <t>SILVIA ZAMBONI</t>
  </si>
  <si>
    <t>ANGELO BONELLI</t>
  </si>
  <si>
    <t>CHIARA BERTOGALLI</t>
  </si>
  <si>
    <t>MARCO AFFRONTE</t>
  </si>
  <si>
    <t>FIORELLA BELPOGGI</t>
  </si>
  <si>
    <t>NORBERT LANTSCHNER</t>
  </si>
  <si>
    <t>TIZIANA CIMOLINO</t>
  </si>
  <si>
    <t>DAVIDE NAVA</t>
  </si>
  <si>
    <t>FATOU BORO LO</t>
  </si>
  <si>
    <t>ALICE BROMBIN</t>
  </si>
  <si>
    <t>EUGENIA FORTUNI</t>
  </si>
  <si>
    <t>JUDITH KIENZL</t>
  </si>
  <si>
    <t>LUCA SACCONE</t>
  </si>
  <si>
    <t>MASSIMO VALPIANA  DETTO MAO</t>
  </si>
  <si>
    <t>GIUSEPPE PRASEL</t>
  </si>
  <si>
    <t>MATTEO SALVINI</t>
  </si>
  <si>
    <t>ALESSANDRA BASSO</t>
  </si>
  <si>
    <t>MARA BIZZOTTO</t>
  </si>
  <si>
    <t>PAOLO BORCHIA</t>
  </si>
  <si>
    <t>VALLÌ CIPRIANI</t>
  </si>
  <si>
    <t>ROSANNA CONTE</t>
  </si>
  <si>
    <t>GIANANTONIO DA RE DETTO TONI</t>
  </si>
  <si>
    <t>MARCO DREOSTO</t>
  </si>
  <si>
    <t>MATTEO GAZZINI</t>
  </si>
  <si>
    <t>PAOLA GHIDONI</t>
  </si>
  <si>
    <t>MANUEL GHILARDELLI</t>
  </si>
  <si>
    <t>ELENA LIZZI</t>
  </si>
  <si>
    <t>EMILIANO OCCHI</t>
  </si>
  <si>
    <t>GABRIELE PADOVANI</t>
  </si>
  <si>
    <t>ILENIA RENTO</t>
  </si>
  <si>
    <t>Lista n. 6</t>
  </si>
  <si>
    <t>Lista n. 7</t>
  </si>
  <si>
    <t>Lista n. 8</t>
  </si>
  <si>
    <t>Lista n. 9</t>
  </si>
  <si>
    <t>Lista n. 10</t>
  </si>
  <si>
    <t>Lista n. 11</t>
  </si>
  <si>
    <t>Lista n. 12</t>
  </si>
  <si>
    <t>Lista n. 13</t>
  </si>
  <si>
    <t>Lista n. 14</t>
  </si>
  <si>
    <t>Lista n. 15</t>
  </si>
  <si>
    <t>Lista n. 16</t>
  </si>
  <si>
    <t>Lista n. 17</t>
  </si>
  <si>
    <t xml:space="preserve">Lista n. = = = </t>
  </si>
  <si>
    <t>GIORGIA MELONI</t>
  </si>
  <si>
    <t>SERGIO ANTONIO BERLATO</t>
  </si>
  <si>
    <t>CRISTIAN BOLZONELLA</t>
  </si>
  <si>
    <t>LUCA CIRIANI</t>
  </si>
  <si>
    <t>RENATA DALFIUME</t>
  </si>
  <si>
    <t>ISABELLA DOTTO</t>
  </si>
  <si>
    <t>MICHELE FACCI</t>
  </si>
  <si>
    <t>ELISABETTA GARDINI</t>
  </si>
  <si>
    <t>FRANCESCA GEROSA</t>
  </si>
  <si>
    <t>GIULIA MANZAN</t>
  </si>
  <si>
    <t>MASSIMO MARIOTTI</t>
  </si>
  <si>
    <t>FABIO PIETRELLA</t>
  </si>
  <si>
    <t>REMO SERNAGIOTTO</t>
  </si>
  <si>
    <t>MARIA CRISTINA SANDRIN DETTA SIORA GINA</t>
  </si>
  <si>
    <t>GIANFRANCO STELLA</t>
  </si>
  <si>
    <t>LUIGI GUBELLO</t>
  </si>
  <si>
    <t>STEFANIA CALCAGNO</t>
  </si>
  <si>
    <t>GIUSEPPE COSSALTER</t>
  </si>
  <si>
    <t>CRISTINA DIANA BARGU</t>
  </si>
  <si>
    <t>ARAM GUREKIAN</t>
  </si>
  <si>
    <t>VALENTINA PIATTELLI</t>
  </si>
  <si>
    <t>LUIGI DI LIBERTO</t>
  </si>
  <si>
    <t>MARIA CHIARA PIEVATOLO</t>
  </si>
  <si>
    <t>MIRKO DE CARLI</t>
  </si>
  <si>
    <t>CLARA GALLOSI</t>
  </si>
  <si>
    <t>VLADIMIRO CAMPELLO</t>
  </si>
  <si>
    <t>LAURA NERI</t>
  </si>
  <si>
    <t>ROBERTO AZZALIN</t>
  </si>
  <si>
    <t>CARLA CONDURSO</t>
  </si>
  <si>
    <t>ROBERTO GUALANDI</t>
  </si>
  <si>
    <t>EMANUELA BIAGI</t>
  </si>
  <si>
    <t>PAOLA GANZ</t>
  </si>
  <si>
    <t>CRISTIANO CERIELLO</t>
  </si>
  <si>
    <t>ANNA TONIA RAVICINI</t>
  </si>
  <si>
    <t>ALBERTO MUSACCHIO</t>
  </si>
  <si>
    <t>LUISANTONIO ZANIN</t>
  </si>
  <si>
    <t>ALBERTO MONTORO</t>
  </si>
  <si>
    <t>ANNUNZIATA BRUNO</t>
  </si>
  <si>
    <t>DANIELA RINALDINI</t>
  </si>
  <si>
    <t>ISABELLA CAMPANA</t>
  </si>
  <si>
    <t>CARLO CALENDA</t>
  </si>
  <si>
    <t>ELISABETTA GUALMINI</t>
  </si>
  <si>
    <t>PAOLO DE CASTRO</t>
  </si>
  <si>
    <t>ACHILLE VARIATI</t>
  </si>
  <si>
    <t>ISABELLA DE MONTE</t>
  </si>
  <si>
    <t>ROBERTO BATTISTON</t>
  </si>
  <si>
    <t>KASHETU KYENGE DETTA CÉCILE</t>
  </si>
  <si>
    <t>ANTONIO SILVIO CALÒ</t>
  </si>
  <si>
    <t>MARIA CECILIA GUERRA</t>
  </si>
  <si>
    <t>FURIO HONSELL</t>
  </si>
  <si>
    <t>ALESSANDRA MORETTI</t>
  </si>
  <si>
    <t>MASSIMILIANO SANTINI</t>
  </si>
  <si>
    <t>ROBERTA MORI</t>
  </si>
  <si>
    <t>FRANCESCA PUGLISI</t>
  </si>
  <si>
    <t>LAURA PUPPATO</t>
  </si>
  <si>
    <t>SILVIA PRODI</t>
  </si>
  <si>
    <t>ADELMO CERVI</t>
  </si>
  <si>
    <t>ALESSIA CERENTIN</t>
  </si>
  <si>
    <t>ISMAIL AIT YAHYA</t>
  </si>
  <si>
    <t>MARTINE DE BIASI</t>
  </si>
  <si>
    <t>ANDREA BELLAVITE</t>
  </si>
  <si>
    <t>MAURO COLLINA</t>
  </si>
  <si>
    <t>CHIARA MANCINI</t>
  </si>
  <si>
    <t>IZTOK FURLANIC</t>
  </si>
  <si>
    <t>ELENA MAZZONI</t>
  </si>
  <si>
    <t>GIACOMO GIANOLLA</t>
  </si>
  <si>
    <t>FAUSTO POZZOBON</t>
  </si>
  <si>
    <t>MATTEO SEGATTA</t>
  </si>
  <si>
    <t>LUISA DE BIASIO CALIMANI</t>
  </si>
  <si>
    <t>MARIA CHIARA ZANDONELLA FRACCHIEL</t>
  </si>
  <si>
    <t>MANUELA MALANDRUCCO</t>
  </si>
  <si>
    <t>PAOLO LA TRIGLIA</t>
  </si>
  <si>
    <t>BRIGITTE MARIE AUTRET</t>
  </si>
  <si>
    <t>LORENZO FRANCHI</t>
  </si>
  <si>
    <t>SAVERIO GALLI TORRINI</t>
  </si>
  <si>
    <t>MARIA MARCIANÒ</t>
  </si>
  <si>
    <t>MADDALENA BEDEI</t>
  </si>
  <si>
    <t>UMBERTO AMATO</t>
  </si>
  <si>
    <t>SIMONE CONDORELLI</t>
  </si>
  <si>
    <t>FEDERICO PIZZAROTTI</t>
  </si>
  <si>
    <t>SILVJA MANZI</t>
  </si>
  <si>
    <t>PHILIPPE LOUIS FRANCOIS DAVERIO</t>
  </si>
  <si>
    <t>FEDERICA SABBATI</t>
  </si>
  <si>
    <t>EUGENIO FUSIGNANI</t>
  </si>
  <si>
    <t>RITA CINTI LUCIANI</t>
  </si>
  <si>
    <t>LAYLA YUSUF MOHAMUD</t>
  </si>
  <si>
    <t>RENATE HOLZEISEN</t>
  </si>
  <si>
    <t>GIORGIO ANDRIAN</t>
  </si>
  <si>
    <t>LAURA ANTONINI</t>
  </si>
  <si>
    <t>DAVID BORRELLI</t>
  </si>
  <si>
    <t>ALESSANDRA CHIANTONI</t>
  </si>
  <si>
    <t>MARCO DE ANDREIS</t>
  </si>
  <si>
    <t>GIORGIO PASETTO</t>
  </si>
  <si>
    <t>FRANCESCO ROLLERI</t>
  </si>
  <si>
    <t>SABRINA PIGNEDOLI</t>
  </si>
  <si>
    <t>MARCO ZULLO</t>
  </si>
  <si>
    <t>VIVIANA DAL CIN</t>
  </si>
  <si>
    <t>ALESSANDRA GUATTERI</t>
  </si>
  <si>
    <t>CLAUDIO FOCHI</t>
  </si>
  <si>
    <t>NADIA PISEDDU</t>
  </si>
  <si>
    <t>MATIAS EDUARDO DIAZ CRESCITELLI DETTO DIAZ</t>
  </si>
  <si>
    <t>CINZIA DAL ZOTTO</t>
  </si>
  <si>
    <t>ANTONIO CANDIELLO DETTO ANTHONY</t>
  </si>
  <si>
    <t>CARLA FRANCHINI</t>
  </si>
  <si>
    <t>SALVATORE LANTINO</t>
  </si>
  <si>
    <t>SIMONE CONTRO</t>
  </si>
  <si>
    <t>CRISTIANO ZANELLA</t>
  </si>
  <si>
    <t>IVO TAROLLI</t>
  </si>
  <si>
    <t>MILENA D’IMPERIO</t>
  </si>
  <si>
    <t>PAOLO GOTTARELLI</t>
  </si>
  <si>
    <t>MONICA FRANCH</t>
  </si>
  <si>
    <t>GIOVANNI CHIUCCHI</t>
  </si>
  <si>
    <t>SILVANA ARBIA</t>
  </si>
  <si>
    <t>PASQUALE MONTALTO</t>
  </si>
  <si>
    <t>FRANCESCA PANGALLO</t>
  </si>
  <si>
    <t>MICHELE LAGANÀ</t>
  </si>
  <si>
    <t>MARIA GRAZIA TROMBETTA</t>
  </si>
  <si>
    <t>VALENTINO ANTONIO SACCO</t>
  </si>
  <si>
    <t>PATRIZIA TOSELLI</t>
  </si>
  <si>
    <t>AGOSTINO MIGLIORINI</t>
  </si>
  <si>
    <t>MANUELA VETTORELLO</t>
  </si>
  <si>
    <t>ANDREA MONDINI</t>
  </si>
  <si>
    <t>ROBERTO FIORE</t>
  </si>
  <si>
    <t>ALESSIA AUGELLO</t>
  </si>
  <si>
    <t>LUCA CASTELLINI</t>
  </si>
  <si>
    <t>GLORIA CALLARELLI</t>
  </si>
  <si>
    <t>LUCA LEARDINI</t>
  </si>
  <si>
    <t>CATERINA FOTI</t>
  </si>
  <si>
    <t>LORENZO DAMIANO</t>
  </si>
  <si>
    <t>STEFANIA VENIR</t>
  </si>
  <si>
    <t>MICHELE OLIVOTTO</t>
  </si>
  <si>
    <t>FRANCESCA BARBIERATO</t>
  </si>
  <si>
    <t>FEDERICO CORSO</t>
  </si>
  <si>
    <t>GIULIA SASSO</t>
  </si>
  <si>
    <t>FIORENZO CONSOLI</t>
  </si>
  <si>
    <t>EMMA MARZARI</t>
  </si>
  <si>
    <t>STEFANO CIRELLA</t>
  </si>
  <si>
    <t>SILVIO BERLUSCONI</t>
  </si>
  <si>
    <t>SANDRA SAVINO</t>
  </si>
  <si>
    <t>ROBERTA TOFFANIN</t>
  </si>
  <si>
    <t>VALENTINA CASTALDINI</t>
  </si>
  <si>
    <t>EMANUELE CROSATO</t>
  </si>
  <si>
    <t>CRISTINA FOLCHINI</t>
  </si>
  <si>
    <t>ILARIA GIORGETTI</t>
  </si>
  <si>
    <t>PAOLA GIROLAMI</t>
  </si>
  <si>
    <t>ANNA LESO</t>
  </si>
  <si>
    <t>MARIO MALOSSINI</t>
  </si>
  <si>
    <t>GIUSEPPE PAPA</t>
  </si>
  <si>
    <t>ALFREDO POSTERARO</t>
  </si>
  <si>
    <t>MATTEO TOSETTO</t>
  </si>
  <si>
    <t>VALERIO ZOGGIA</t>
  </si>
  <si>
    <r>
      <t xml:space="preserve">IRENE MARIA PIVETTI </t>
    </r>
    <r>
      <rPr>
        <sz val="7"/>
        <color theme="1"/>
        <rFont val="Calibri"/>
        <family val="2"/>
        <scheme val="minor"/>
      </rPr>
      <t>DETTA</t>
    </r>
    <r>
      <rPr>
        <sz val="11"/>
        <color theme="1"/>
        <rFont val="Calibri"/>
        <family val="2"/>
        <scheme val="minor"/>
      </rPr>
      <t xml:space="preserve"> IRENE</t>
    </r>
  </si>
  <si>
    <t>HERBERT DORFMANN</t>
  </si>
  <si>
    <t>CLAUDIA SEGNANA</t>
  </si>
  <si>
    <t>KLAUS MUTSCHLECHNER</t>
  </si>
  <si>
    <t>MARTINA VALENTINCIC</t>
  </si>
  <si>
    <t>OTTO VON DELLEMANN</t>
  </si>
  <si>
    <t>SONJA ANNA PLANK</t>
  </si>
  <si>
    <t>UGO BERTINELLI</t>
  </si>
  <si>
    <t>DANIELA GIANNINI</t>
  </si>
  <si>
    <t>ALESSANDRO MUSTILLO</t>
  </si>
  <si>
    <t>SILVIA STEFANI</t>
  </si>
  <si>
    <t>MARCO TRAPASSI</t>
  </si>
  <si>
    <t>GIOVANNINA BASTONE</t>
  </si>
  <si>
    <t>ALESSIO LA CHINA</t>
  </si>
  <si>
    <t>ELEONORA D’ANTONI</t>
  </si>
  <si>
    <t>GIANMARCO CHILELLI</t>
  </si>
  <si>
    <t>MARCO RIZZO</t>
  </si>
  <si>
    <t>LAURA BERGAMINI</t>
  </si>
  <si>
    <t>CANZIO GIUSEPPE VISENTIN</t>
  </si>
  <si>
    <t>ROSANNA TRACUZZI SPADARO</t>
  </si>
  <si>
    <t>GEORGIOS APOSTOLOU</t>
  </si>
  <si>
    <t>ISABELLA SARTOGO</t>
  </si>
  <si>
    <t>ROSA DE NUNZIO</t>
  </si>
  <si>
    <t>CLAUDIA GAGLIANO</t>
  </si>
  <si>
    <t>STEFANIA MARCANTE</t>
  </si>
  <si>
    <t>PIER PAOLO MORA</t>
  </si>
  <si>
    <t>MARCO MORI</t>
  </si>
  <si>
    <t>GIULIA PILLONI</t>
  </si>
  <si>
    <t>KATIA PORTARO</t>
  </si>
  <si>
    <t>MAURIZIO PUGLISI GHIZZI</t>
  </si>
  <si>
    <t>MONICA TESS</t>
  </si>
  <si>
    <t>SIMONE DI STEFANO</t>
  </si>
  <si>
    <t>ELISABETTA UCCELLO</t>
  </si>
  <si>
    <t>ANDREA BONAZZA</t>
  </si>
  <si>
    <t>ROBERTO BUSSINELLO</t>
  </si>
  <si>
    <t>CARLO ANDREA CARDONA</t>
  </si>
  <si>
    <t>FRANCESCO CLUN</t>
  </si>
  <si>
    <t>EUROPA VERDE</t>
  </si>
  <si>
    <t>LEGA - SALVINI</t>
  </si>
  <si>
    <t>GIORGIA MELONI - FRATELLI D'ITALIA</t>
  </si>
  <si>
    <t>PARTITO PIRATA</t>
  </si>
  <si>
    <t>IL POPOLO DELLA FAMIGLIA</t>
  </si>
  <si>
    <t>PARTITO ANIMALISTA</t>
  </si>
  <si>
    <t>PARTITO DEMOCRATICO</t>
  </si>
  <si>
    <t>LA SINISTRA</t>
  </si>
  <si>
    <t>PPA POPOLO PARTITE IVA</t>
  </si>
  <si>
    <t>PIU' EUROPA</t>
  </si>
  <si>
    <t>MOVIMENTO 5 STELLE</t>
  </si>
  <si>
    <t>POPOLARI PER L'ITALIA</t>
  </si>
  <si>
    <t>FORZA NUOVA</t>
  </si>
  <si>
    <t>BERLUSCONI - FORZA ITALIA</t>
  </si>
  <si>
    <t>SVP</t>
  </si>
  <si>
    <t>PARTITO COMUNISTA</t>
  </si>
  <si>
    <t>CASAPOUND - DESTRE UNITE</t>
  </si>
  <si>
    <t>ULDERICA MENNELLA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</si>
</sst>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Font="1"/>
    <xf numFmtId="0" fontId="2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10" fontId="5" fillId="0" borderId="9" xfId="0" applyNumberFormat="1" applyFont="1" applyBorder="1"/>
    <xf numFmtId="10" fontId="5" fillId="0" borderId="14" xfId="0" applyNumberFormat="1" applyFont="1" applyBorder="1"/>
    <xf numFmtId="0" fontId="4" fillId="0" borderId="14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3" fontId="0" fillId="0" borderId="18" xfId="0" applyNumberFormat="1" applyFont="1" applyBorder="1"/>
    <xf numFmtId="3" fontId="0" fillId="0" borderId="0" xfId="0" applyNumberFormat="1" applyFont="1" applyBorder="1"/>
    <xf numFmtId="0" fontId="0" fillId="0" borderId="0" xfId="0" applyFont="1" applyBorder="1"/>
    <xf numFmtId="0" fontId="6" fillId="0" borderId="15" xfId="0" applyNumberFormat="1" applyFont="1" applyFill="1" applyBorder="1" applyAlignment="1">
      <alignment horizontal="right"/>
    </xf>
    <xf numFmtId="3" fontId="7" fillId="0" borderId="17" xfId="0" applyNumberFormat="1" applyFont="1" applyBorder="1"/>
    <xf numFmtId="0" fontId="6" fillId="0" borderId="6" xfId="0" applyNumberFormat="1" applyFont="1" applyFill="1" applyBorder="1" applyAlignment="1">
      <alignment horizontal="right"/>
    </xf>
    <xf numFmtId="3" fontId="7" fillId="0" borderId="12" xfId="0" applyNumberFormat="1" applyFont="1" applyBorder="1"/>
    <xf numFmtId="0" fontId="4" fillId="0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left"/>
    </xf>
    <xf numFmtId="0" fontId="2" fillId="4" borderId="7" xfId="0" applyNumberFormat="1" applyFont="1" applyFill="1" applyBorder="1" applyAlignment="1">
      <alignment horizontal="left"/>
    </xf>
    <xf numFmtId="3" fontId="1" fillId="4" borderId="7" xfId="0" applyNumberFormat="1" applyFont="1" applyFill="1" applyBorder="1"/>
    <xf numFmtId="0" fontId="8" fillId="0" borderId="3" xfId="0" applyNumberFormat="1" applyFont="1" applyFill="1" applyBorder="1" applyAlignment="1">
      <alignment horizontal="right"/>
    </xf>
    <xf numFmtId="3" fontId="9" fillId="0" borderId="7" xfId="0" applyNumberFormat="1" applyFont="1" applyBorder="1"/>
    <xf numFmtId="3" fontId="9" fillId="0" borderId="13" xfId="0" applyNumberFormat="1" applyFont="1" applyBorder="1"/>
    <xf numFmtId="3" fontId="9" fillId="0" borderId="2" xfId="0" applyNumberFormat="1" applyFont="1" applyBorder="1"/>
    <xf numFmtId="3" fontId="1" fillId="3" borderId="10" xfId="0" applyNumberFormat="1" applyFont="1" applyFill="1" applyBorder="1" applyProtection="1">
      <protection locked="0"/>
    </xf>
    <xf numFmtId="3" fontId="2" fillId="2" borderId="1" xfId="0" applyNumberFormat="1" applyFont="1" applyFill="1" applyBorder="1" applyAlignment="1" applyProtection="1">
      <alignment horizontal="center"/>
    </xf>
    <xf numFmtId="3" fontId="3" fillId="0" borderId="4" xfId="0" applyNumberFormat="1" applyFont="1" applyFill="1" applyBorder="1" applyAlignment="1" applyProtection="1">
      <alignment horizontal="center"/>
    </xf>
    <xf numFmtId="3" fontId="3" fillId="0" borderId="5" xfId="0" applyNumberFormat="1" applyFont="1" applyFill="1" applyBorder="1" applyAlignment="1" applyProtection="1">
      <alignment horizontal="center"/>
    </xf>
    <xf numFmtId="3" fontId="0" fillId="0" borderId="7" xfId="0" applyNumberFormat="1" applyFont="1" applyBorder="1" applyAlignment="1" applyProtection="1">
      <alignment horizontal="center"/>
    </xf>
    <xf numFmtId="3" fontId="1" fillId="3" borderId="8" xfId="0" applyNumberFormat="1" applyFont="1" applyFill="1" applyBorder="1" applyProtection="1"/>
    <xf numFmtId="3" fontId="1" fillId="3" borderId="10" xfId="0" applyNumberFormat="1" applyFont="1" applyFill="1" applyBorder="1" applyProtection="1"/>
    <xf numFmtId="3" fontId="1" fillId="4" borderId="7" xfId="0" applyNumberFormat="1" applyFont="1" applyFill="1" applyBorder="1" applyProtection="1"/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" xfId="0" applyBorder="1"/>
    <xf numFmtId="0" fontId="0" fillId="0" borderId="23" xfId="0" quotePrefix="1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0" fillId="0" borderId="2" xfId="0" applyBorder="1" applyAlignment="1">
      <alignment horizontal="center"/>
    </xf>
    <xf numFmtId="3" fontId="0" fillId="0" borderId="2" xfId="0" applyNumberFormat="1" applyBorder="1"/>
    <xf numFmtId="3" fontId="0" fillId="0" borderId="14" xfId="0" applyNumberFormat="1" applyBorder="1" applyProtection="1">
      <protection locked="0"/>
    </xf>
    <xf numFmtId="0" fontId="0" fillId="0" borderId="25" xfId="0" applyBorder="1" applyAlignment="1">
      <alignment horizontal="center"/>
    </xf>
    <xf numFmtId="3" fontId="0" fillId="0" borderId="25" xfId="0" applyNumberFormat="1" applyBorder="1" applyProtection="1">
      <protection locked="0"/>
    </xf>
    <xf numFmtId="0" fontId="10" fillId="0" borderId="2" xfId="0" applyFont="1" applyBorder="1" applyAlignment="1">
      <alignment horizontal="center"/>
    </xf>
    <xf numFmtId="0" fontId="0" fillId="0" borderId="10" xfId="0" applyBorder="1"/>
    <xf numFmtId="3" fontId="0" fillId="0" borderId="10" xfId="0" applyNumberFormat="1" applyBorder="1"/>
    <xf numFmtId="0" fontId="3" fillId="0" borderId="26" xfId="0" applyNumberFormat="1" applyFont="1" applyFill="1" applyBorder="1" applyAlignment="1">
      <alignment horizontal="left"/>
    </xf>
    <xf numFmtId="3" fontId="0" fillId="0" borderId="26" xfId="0" applyNumberFormat="1" applyBorder="1"/>
    <xf numFmtId="0" fontId="3" fillId="0" borderId="27" xfId="0" applyNumberFormat="1" applyFont="1" applyFill="1" applyBorder="1" applyAlignment="1">
      <alignment horizontal="left"/>
    </xf>
    <xf numFmtId="3" fontId="0" fillId="0" borderId="27" xfId="0" applyNumberFormat="1" applyBorder="1"/>
    <xf numFmtId="0" fontId="0" fillId="0" borderId="26" xfId="0" applyBorder="1"/>
    <xf numFmtId="0" fontId="0" fillId="0" borderId="27" xfId="0" applyBorder="1"/>
    <xf numFmtId="0" fontId="11" fillId="0" borderId="0" xfId="0" applyFont="1" applyAlignment="1">
      <alignment horizontal="right"/>
    </xf>
    <xf numFmtId="10" fontId="10" fillId="0" borderId="0" xfId="0" applyNumberFormat="1" applyFont="1"/>
    <xf numFmtId="0" fontId="1" fillId="0" borderId="22" xfId="0" applyFont="1" applyBorder="1" applyAlignment="1">
      <alignment horizontal="center" vertical="center" wrapText="1"/>
    </xf>
    <xf numFmtId="3" fontId="1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/>
    </xf>
    <xf numFmtId="0" fontId="13" fillId="0" borderId="29" xfId="0" quotePrefix="1" applyFont="1" applyFill="1" applyBorder="1"/>
    <xf numFmtId="0" fontId="13" fillId="0" borderId="0" xfId="0" applyFont="1"/>
    <xf numFmtId="0" fontId="0" fillId="0" borderId="0" xfId="0" applyProtection="1"/>
    <xf numFmtId="0" fontId="0" fillId="0" borderId="10" xfId="0" applyBorder="1" applyProtection="1"/>
    <xf numFmtId="3" fontId="0" fillId="0" borderId="10" xfId="0" applyNumberFormat="1" applyBorder="1" applyProtection="1"/>
    <xf numFmtId="0" fontId="3" fillId="0" borderId="26" xfId="0" applyNumberFormat="1" applyFont="1" applyFill="1" applyBorder="1" applyAlignment="1" applyProtection="1">
      <alignment horizontal="left"/>
    </xf>
    <xf numFmtId="3" fontId="0" fillId="0" borderId="26" xfId="0" applyNumberFormat="1" applyBorder="1" applyProtection="1"/>
    <xf numFmtId="0" fontId="3" fillId="0" borderId="27" xfId="0" applyNumberFormat="1" applyFont="1" applyFill="1" applyBorder="1" applyAlignment="1" applyProtection="1">
      <alignment horizontal="left"/>
    </xf>
    <xf numFmtId="3" fontId="0" fillId="0" borderId="27" xfId="0" applyNumberFormat="1" applyBorder="1" applyProtection="1"/>
    <xf numFmtId="0" fontId="13" fillId="0" borderId="29" xfId="0" quotePrefix="1" applyFont="1" applyFill="1" applyBorder="1" applyProtection="1"/>
    <xf numFmtId="0" fontId="0" fillId="0" borderId="19" xfId="0" applyBorder="1" applyProtection="1"/>
    <xf numFmtId="0" fontId="0" fillId="0" borderId="21" xfId="0" applyBorder="1" applyProtection="1"/>
    <xf numFmtId="0" fontId="11" fillId="0" borderId="0" xfId="0" applyFont="1" applyAlignment="1" applyProtection="1">
      <alignment horizontal="right"/>
    </xf>
    <xf numFmtId="10" fontId="10" fillId="0" borderId="0" xfId="0" applyNumberFormat="1" applyFont="1" applyProtection="1"/>
    <xf numFmtId="3" fontId="1" fillId="3" borderId="30" xfId="0" applyNumberFormat="1" applyFont="1" applyFill="1" applyBorder="1" applyProtection="1">
      <protection locked="0"/>
    </xf>
    <xf numFmtId="3" fontId="7" fillId="0" borderId="16" xfId="0" applyNumberFormat="1" applyFont="1" applyBorder="1" applyProtection="1">
      <protection locked="0"/>
    </xf>
    <xf numFmtId="3" fontId="7" fillId="0" borderId="17" xfId="0" applyNumberFormat="1" applyFont="1" applyBorder="1" applyProtection="1">
      <protection locked="0"/>
    </xf>
    <xf numFmtId="3" fontId="7" fillId="0" borderId="31" xfId="0" applyNumberFormat="1" applyFont="1" applyBorder="1" applyProtection="1">
      <protection locked="0"/>
    </xf>
    <xf numFmtId="3" fontId="7" fillId="0" borderId="32" xfId="0" applyNumberFormat="1" applyFont="1" applyBorder="1" applyProtection="1">
      <protection locked="0"/>
    </xf>
    <xf numFmtId="3" fontId="7" fillId="0" borderId="11" xfId="0" applyNumberFormat="1" applyFont="1" applyBorder="1" applyProtection="1">
      <protection locked="0"/>
    </xf>
    <xf numFmtId="3" fontId="7" fillId="0" borderId="12" xfId="0" applyNumberFormat="1" applyFont="1" applyBorder="1" applyProtection="1">
      <protection locked="0"/>
    </xf>
    <xf numFmtId="0" fontId="12" fillId="0" borderId="0" xfId="0" applyFont="1" applyAlignment="1" applyProtection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0" fontId="7" fillId="0" borderId="10" xfId="0" applyFont="1" applyBorder="1" applyProtection="1"/>
    <xf numFmtId="0" fontId="7" fillId="0" borderId="35" xfId="0" applyFont="1" applyBorder="1" applyProtection="1"/>
    <xf numFmtId="0" fontId="9" fillId="0" borderId="35" xfId="0" applyFont="1" applyBorder="1" applyProtection="1"/>
    <xf numFmtId="0" fontId="0" fillId="0" borderId="35" xfId="0" applyBorder="1"/>
    <xf numFmtId="0" fontId="0" fillId="0" borderId="36" xfId="0" applyBorder="1"/>
    <xf numFmtId="0" fontId="0" fillId="0" borderId="37" xfId="0" applyBorder="1"/>
    <xf numFmtId="3" fontId="1" fillId="0" borderId="13" xfId="0" applyNumberFormat="1" applyFont="1" applyBorder="1" applyProtection="1"/>
    <xf numFmtId="0" fontId="0" fillId="0" borderId="18" xfId="0" applyBorder="1"/>
    <xf numFmtId="0" fontId="0" fillId="0" borderId="22" xfId="0" applyBorder="1"/>
    <xf numFmtId="0" fontId="10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2" xfId="0" quotePrefix="1" applyFont="1" applyBorder="1" applyAlignment="1">
      <alignment horizontal="center" vertical="center" wrapText="1"/>
    </xf>
    <xf numFmtId="0" fontId="0" fillId="0" borderId="10" xfId="0" quotePrefix="1" applyBorder="1"/>
    <xf numFmtId="0" fontId="0" fillId="0" borderId="35" xfId="0" quotePrefix="1" applyBorder="1"/>
    <xf numFmtId="0" fontId="0" fillId="0" borderId="36" xfId="0" quotePrefix="1" applyBorder="1"/>
    <xf numFmtId="0" fontId="10" fillId="0" borderId="24" xfId="0" applyFont="1" applyBorder="1" applyAlignment="1">
      <alignment horizontal="right"/>
    </xf>
    <xf numFmtId="0" fontId="14" fillId="0" borderId="35" xfId="0" applyFont="1" applyBorder="1"/>
    <xf numFmtId="0" fontId="14" fillId="0" borderId="35" xfId="0" applyFont="1" applyBorder="1" applyProtection="1">
      <protection locked="0"/>
    </xf>
    <xf numFmtId="0" fontId="1" fillId="0" borderId="36" xfId="0" applyFont="1" applyBorder="1"/>
    <xf numFmtId="3" fontId="1" fillId="0" borderId="36" xfId="0" applyNumberFormat="1" applyFont="1" applyBorder="1"/>
    <xf numFmtId="0" fontId="1" fillId="0" borderId="10" xfId="0" applyFont="1" applyBorder="1"/>
    <xf numFmtId="3" fontId="1" fillId="0" borderId="10" xfId="0" applyNumberFormat="1" applyFont="1" applyBorder="1"/>
    <xf numFmtId="0" fontId="0" fillId="0" borderId="20" xfId="0" applyBorder="1"/>
    <xf numFmtId="0" fontId="0" fillId="0" borderId="13" xfId="0" applyBorder="1"/>
    <xf numFmtId="0" fontId="16" fillId="0" borderId="37" xfId="0" applyFont="1" applyBorder="1" applyAlignment="1">
      <alignment horizontal="right"/>
    </xf>
    <xf numFmtId="10" fontId="16" fillId="0" borderId="13" xfId="0" applyNumberFormat="1" applyFont="1" applyBorder="1"/>
    <xf numFmtId="3" fontId="14" fillId="0" borderId="35" xfId="0" applyNumberFormat="1" applyFont="1" applyBorder="1" applyProtection="1"/>
    <xf numFmtId="0" fontId="1" fillId="0" borderId="10" xfId="0" applyFont="1" applyBorder="1" applyProtection="1"/>
    <xf numFmtId="3" fontId="1" fillId="0" borderId="10" xfId="0" applyNumberFormat="1" applyFont="1" applyBorder="1" applyProtection="1"/>
    <xf numFmtId="0" fontId="14" fillId="0" borderId="35" xfId="0" applyFont="1" applyBorder="1" applyProtection="1"/>
    <xf numFmtId="0" fontId="0" fillId="0" borderId="20" xfId="0" applyBorder="1" applyProtection="1"/>
    <xf numFmtId="0" fontId="0" fillId="0" borderId="37" xfId="0" applyBorder="1" applyProtection="1"/>
    <xf numFmtId="0" fontId="0" fillId="0" borderId="13" xfId="0" applyBorder="1" applyProtection="1"/>
    <xf numFmtId="0" fontId="1" fillId="0" borderId="36" xfId="0" applyFont="1" applyBorder="1" applyProtection="1"/>
    <xf numFmtId="3" fontId="1" fillId="0" borderId="36" xfId="0" applyNumberFormat="1" applyFont="1" applyBorder="1" applyProtection="1"/>
    <xf numFmtId="0" fontId="16" fillId="0" borderId="37" xfId="0" applyFont="1" applyBorder="1" applyAlignment="1" applyProtection="1">
      <alignment horizontal="right"/>
    </xf>
    <xf numFmtId="10" fontId="16" fillId="0" borderId="13" xfId="0" applyNumberFormat="1" applyFont="1" applyBorder="1" applyProtection="1"/>
    <xf numFmtId="0" fontId="0" fillId="0" borderId="22" xfId="0" applyBorder="1" applyProtection="1"/>
    <xf numFmtId="0" fontId="0" fillId="0" borderId="18" xfId="0" applyBorder="1" applyProtection="1"/>
    <xf numFmtId="0" fontId="19" fillId="0" borderId="26" xfId="0" applyFont="1" applyBorder="1"/>
    <xf numFmtId="0" fontId="0" fillId="0" borderId="20" xfId="0" quotePrefix="1" applyBorder="1" applyAlignment="1">
      <alignment horizontal="center"/>
    </xf>
    <xf numFmtId="0" fontId="19" fillId="0" borderId="35" xfId="0" applyFont="1" applyBorder="1"/>
    <xf numFmtId="0" fontId="17" fillId="0" borderId="35" xfId="0" applyFont="1" applyBorder="1"/>
    <xf numFmtId="0" fontId="0" fillId="0" borderId="40" xfId="0" quotePrefix="1" applyBorder="1"/>
    <xf numFmtId="0" fontId="0" fillId="0" borderId="39" xfId="0" quotePrefix="1" applyBorder="1"/>
    <xf numFmtId="0" fontId="12" fillId="0" borderId="0" xfId="0" applyFont="1" applyAlignment="1" applyProtection="1">
      <alignment horizontal="center" vertical="center"/>
    </xf>
    <xf numFmtId="0" fontId="10" fillId="0" borderId="35" xfId="0" applyFont="1" applyBorder="1"/>
    <xf numFmtId="0" fontId="7" fillId="0" borderId="35" xfId="0" applyFont="1" applyBorder="1"/>
    <xf numFmtId="10" fontId="16" fillId="0" borderId="13" xfId="0" applyNumberFormat="1" applyFont="1" applyFill="1" applyBorder="1"/>
    <xf numFmtId="0" fontId="0" fillId="0" borderId="0" xfId="0" applyFill="1"/>
    <xf numFmtId="0" fontId="16" fillId="0" borderId="37" xfId="0" applyFont="1" applyFill="1" applyBorder="1" applyAlignment="1">
      <alignment horizontal="right"/>
    </xf>
    <xf numFmtId="0" fontId="0" fillId="0" borderId="37" xfId="0" applyFill="1" applyBorder="1"/>
    <xf numFmtId="3" fontId="1" fillId="0" borderId="13" xfId="0" applyNumberFormat="1" applyFont="1" applyFill="1" applyBorder="1" applyProtection="1"/>
    <xf numFmtId="3" fontId="0" fillId="0" borderId="38" xfId="0" applyNumberFormat="1" applyBorder="1"/>
    <xf numFmtId="0" fontId="10" fillId="0" borderId="7" xfId="0" applyFont="1" applyBorder="1" applyAlignment="1" applyProtection="1">
      <alignment horizontal="center" vertical="center" wrapText="1"/>
    </xf>
    <xf numFmtId="0" fontId="10" fillId="0" borderId="33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</xf>
  </cellXfs>
  <cellStyles count="1">
    <cellStyle name="Normale" xfId="0" builtinId="0"/>
  </cellStyles>
  <dxfs count="180"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Elenco liste</c:v>
          </c:tx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F0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('Tot. Liste'!$C$17,'Tot. Liste'!$G$17,'Tot. Liste'!$C$23,'Tot. Liste'!$G$23,'Tot. Liste'!$C$29,'Tot. Liste'!$G$29,'Tot. Liste'!$C$35,'Tot. Liste'!$G$35,'Tot. Liste'!$C$41,'Tot. Liste'!$G$41,'Tot. Liste'!$C$47,'Tot. Liste'!$G$47,'Tot. Liste'!$C$53,'Tot. Liste'!$G$53,'Tot. Liste'!$C$59,'Tot. Liste'!$G$59,'Tot. Liste'!$C$65)</c:f>
              <c:strCache>
                <c:ptCount val="17"/>
                <c:pt idx="0">
                  <c:v>EUROPA VERDE</c:v>
                </c:pt>
                <c:pt idx="1">
                  <c:v>LEGA - SALVINI</c:v>
                </c:pt>
                <c:pt idx="2">
                  <c:v>GIORGIA MELONI - FRATELLI D'ITALIA</c:v>
                </c:pt>
                <c:pt idx="3">
                  <c:v>PARTITO PIRATA</c:v>
                </c:pt>
                <c:pt idx="4">
                  <c:v>IL POPOLO DELLA FAMIGLIA</c:v>
                </c:pt>
                <c:pt idx="5">
                  <c:v>PARTITO ANIMALISTA</c:v>
                </c:pt>
                <c:pt idx="6">
                  <c:v>PARTITO DEMOCRATICO</c:v>
                </c:pt>
                <c:pt idx="7">
                  <c:v>LA SINISTRA</c:v>
                </c:pt>
                <c:pt idx="8">
                  <c:v>PPA POPOLO PARTITE IVA</c:v>
                </c:pt>
                <c:pt idx="9">
                  <c:v>PIU' EUROPA</c:v>
                </c:pt>
                <c:pt idx="10">
                  <c:v>MOVIMENTO 5 STELLE</c:v>
                </c:pt>
                <c:pt idx="11">
                  <c:v>POPOLARI PER L'ITALIA</c:v>
                </c:pt>
                <c:pt idx="12">
                  <c:v>FORZA NUOVA</c:v>
                </c:pt>
                <c:pt idx="13">
                  <c:v>BERLUSCONI - FORZA ITALIA</c:v>
                </c:pt>
                <c:pt idx="14">
                  <c:v>SVP</c:v>
                </c:pt>
                <c:pt idx="15">
                  <c:v>PARTITO COMUNISTA</c:v>
                </c:pt>
                <c:pt idx="16">
                  <c:v>CASAPOUND - DESTRE UNITE</c:v>
                </c:pt>
              </c:strCache>
            </c:strRef>
          </c:cat>
          <c:val>
            <c:numRef>
              <c:f>('Tot. Liste'!$D$17,'Tot. Liste'!$H$17,'Tot. Liste'!$D$23,'Tot. Liste'!$H$23,'Tot. Liste'!$D$29,'Tot. Liste'!$H$29,'Tot. Liste'!$D$35,'Tot. Liste'!$H$35,'Tot. Liste'!$D$41,'Tot. Liste'!$H$41,'Tot. Liste'!$D$47,'Tot. Liste'!$H$47,'Tot. Liste'!$D$53,'Tot. Liste'!$H$53,'Tot. Liste'!$D$59,'Tot. Liste'!$H$59,'Tot. Liste'!$D$65)</c:f>
              <c:numCache>
                <c:formatCode>#,##0</c:formatCode>
                <c:ptCount val="17"/>
                <c:pt idx="0">
                  <c:v>189</c:v>
                </c:pt>
                <c:pt idx="1">
                  <c:v>2574</c:v>
                </c:pt>
                <c:pt idx="2">
                  <c:v>372</c:v>
                </c:pt>
                <c:pt idx="3">
                  <c:v>10</c:v>
                </c:pt>
                <c:pt idx="4">
                  <c:v>12</c:v>
                </c:pt>
                <c:pt idx="5">
                  <c:v>34</c:v>
                </c:pt>
                <c:pt idx="6">
                  <c:v>864</c:v>
                </c:pt>
                <c:pt idx="7">
                  <c:v>51</c:v>
                </c:pt>
                <c:pt idx="8">
                  <c:v>5</c:v>
                </c:pt>
                <c:pt idx="9">
                  <c:v>154</c:v>
                </c:pt>
                <c:pt idx="10">
                  <c:v>404</c:v>
                </c:pt>
                <c:pt idx="11">
                  <c:v>12</c:v>
                </c:pt>
                <c:pt idx="12">
                  <c:v>9</c:v>
                </c:pt>
                <c:pt idx="13">
                  <c:v>264</c:v>
                </c:pt>
                <c:pt idx="14">
                  <c:v>11</c:v>
                </c:pt>
                <c:pt idx="15">
                  <c:v>27</c:v>
                </c:pt>
                <c:pt idx="16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51348912"/>
        <c:axId val="405071704"/>
      </c:barChart>
      <c:catAx>
        <c:axId val="351348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5071704"/>
        <c:crosses val="autoZero"/>
        <c:auto val="1"/>
        <c:lblAlgn val="ctr"/>
        <c:lblOffset val="100"/>
        <c:noMultiLvlLbl val="0"/>
      </c:catAx>
      <c:valAx>
        <c:axId val="4050717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13489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3823745614686121"/>
          <c:y val="0.16260981722492507"/>
          <c:w val="0.28026127172643145"/>
          <c:h val="0.34499096928633494"/>
        </c:manualLayout>
      </c:layout>
      <c:pieChart>
        <c:varyColors val="1"/>
        <c:ser>
          <c:idx val="0"/>
          <c:order val="0"/>
          <c:tx>
            <c:v>Liste</c:v>
          </c:tx>
          <c:explosion val="25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('Tot. Liste'!$C$17,'Tot. Liste'!$G$17,'Tot. Liste'!$C$23,'Tot. Liste'!$G$23,'Tot. Liste'!$C$29,'Tot. Liste'!$G$29,'Tot. Liste'!$C$35,'Tot. Liste'!$G$35,'Tot. Liste'!$C$41,'Tot. Liste'!$G$41,'Tot. Liste'!$C$47,'Tot. Liste'!$G$47,'Tot. Liste'!$C$53,'Tot. Liste'!$G$53,'Tot. Liste'!$C$59,'Tot. Liste'!$G$59,'Tot. Liste'!$C$65)</c:f>
              <c:strCache>
                <c:ptCount val="17"/>
                <c:pt idx="0">
                  <c:v>EUROPA VERDE</c:v>
                </c:pt>
                <c:pt idx="1">
                  <c:v>LEGA - SALVINI</c:v>
                </c:pt>
                <c:pt idx="2">
                  <c:v>GIORGIA MELONI - FRATELLI D'ITALIA</c:v>
                </c:pt>
                <c:pt idx="3">
                  <c:v>PARTITO PIRATA</c:v>
                </c:pt>
                <c:pt idx="4">
                  <c:v>IL POPOLO DELLA FAMIGLIA</c:v>
                </c:pt>
                <c:pt idx="5">
                  <c:v>PARTITO ANIMALISTA</c:v>
                </c:pt>
                <c:pt idx="6">
                  <c:v>PARTITO DEMOCRATICO</c:v>
                </c:pt>
                <c:pt idx="7">
                  <c:v>LA SINISTRA</c:v>
                </c:pt>
                <c:pt idx="8">
                  <c:v>PPA POPOLO PARTITE IVA</c:v>
                </c:pt>
                <c:pt idx="9">
                  <c:v>PIU' EUROPA</c:v>
                </c:pt>
                <c:pt idx="10">
                  <c:v>MOVIMENTO 5 STELLE</c:v>
                </c:pt>
                <c:pt idx="11">
                  <c:v>POPOLARI PER L'ITALIA</c:v>
                </c:pt>
                <c:pt idx="12">
                  <c:v>FORZA NUOVA</c:v>
                </c:pt>
                <c:pt idx="13">
                  <c:v>BERLUSCONI - FORZA ITALIA</c:v>
                </c:pt>
                <c:pt idx="14">
                  <c:v>SVP</c:v>
                </c:pt>
                <c:pt idx="15">
                  <c:v>PARTITO COMUNISTA</c:v>
                </c:pt>
                <c:pt idx="16">
                  <c:v>CASAPOUND - DESTRE UNITE</c:v>
                </c:pt>
              </c:strCache>
            </c:strRef>
          </c:cat>
          <c:val>
            <c:numRef>
              <c:f>('Tot. Liste'!$D$17,'Tot. Liste'!$H$17,'Tot. Liste'!$D$23,'Tot. Liste'!$H$23,'Tot. Liste'!$D$29,'Tot. Liste'!$H$29,'Tot. Liste'!$D$35,'Tot. Liste'!$H$35,'Tot. Liste'!$D$41,'Tot. Liste'!$H$41,'Tot. Liste'!$D$47,'Tot. Liste'!$H$47,'Tot. Liste'!$D$53,'Tot. Liste'!$H$53,'Tot. Liste'!$D$59,'Tot. Liste'!$H$59)</c:f>
              <c:numCache>
                <c:formatCode>#,##0</c:formatCode>
                <c:ptCount val="16"/>
                <c:pt idx="0">
                  <c:v>189</c:v>
                </c:pt>
                <c:pt idx="1">
                  <c:v>2574</c:v>
                </c:pt>
                <c:pt idx="2">
                  <c:v>372</c:v>
                </c:pt>
                <c:pt idx="3">
                  <c:v>10</c:v>
                </c:pt>
                <c:pt idx="4">
                  <c:v>12</c:v>
                </c:pt>
                <c:pt idx="5">
                  <c:v>34</c:v>
                </c:pt>
                <c:pt idx="6">
                  <c:v>864</c:v>
                </c:pt>
                <c:pt idx="7">
                  <c:v>51</c:v>
                </c:pt>
                <c:pt idx="8">
                  <c:v>5</c:v>
                </c:pt>
                <c:pt idx="9">
                  <c:v>154</c:v>
                </c:pt>
                <c:pt idx="10">
                  <c:v>404</c:v>
                </c:pt>
                <c:pt idx="11">
                  <c:v>12</c:v>
                </c:pt>
                <c:pt idx="12">
                  <c:v>9</c:v>
                </c:pt>
                <c:pt idx="13">
                  <c:v>264</c:v>
                </c:pt>
                <c:pt idx="14">
                  <c:v>11</c:v>
                </c:pt>
                <c:pt idx="15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7.0127496199464137E-2"/>
          <c:y val="0.5888127960516355"/>
          <c:w val="0.92593645787555257"/>
          <c:h val="0.39163220590129805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image" Target="../media/image8.png"/><Relationship Id="rId18" Type="http://schemas.openxmlformats.org/officeDocument/2006/relationships/image" Target="../media/image13.png"/><Relationship Id="rId3" Type="http://schemas.openxmlformats.org/officeDocument/2006/relationships/image" Target="../media/image20.png"/><Relationship Id="rId21" Type="http://schemas.openxmlformats.org/officeDocument/2006/relationships/image" Target="../media/image16.png"/><Relationship Id="rId7" Type="http://schemas.openxmlformats.org/officeDocument/2006/relationships/image" Target="../media/image2.png"/><Relationship Id="rId12" Type="http://schemas.openxmlformats.org/officeDocument/2006/relationships/image" Target="../media/image7.png"/><Relationship Id="rId17" Type="http://schemas.openxmlformats.org/officeDocument/2006/relationships/image" Target="../media/image12.png"/><Relationship Id="rId2" Type="http://schemas.openxmlformats.org/officeDocument/2006/relationships/image" Target="../media/image19.pn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18.png"/><Relationship Id="rId6" Type="http://schemas.openxmlformats.org/officeDocument/2006/relationships/image" Target="../media/image1.png"/><Relationship Id="rId11" Type="http://schemas.openxmlformats.org/officeDocument/2006/relationships/image" Target="../media/image6.png"/><Relationship Id="rId5" Type="http://schemas.openxmlformats.org/officeDocument/2006/relationships/image" Target="../media/image22.png"/><Relationship Id="rId15" Type="http://schemas.openxmlformats.org/officeDocument/2006/relationships/image" Target="../media/image10.png"/><Relationship Id="rId10" Type="http://schemas.openxmlformats.org/officeDocument/2006/relationships/image" Target="../media/image5.png"/><Relationship Id="rId19" Type="http://schemas.openxmlformats.org/officeDocument/2006/relationships/image" Target="../media/image14.png"/><Relationship Id="rId4" Type="http://schemas.openxmlformats.org/officeDocument/2006/relationships/image" Target="../media/image21.png"/><Relationship Id="rId9" Type="http://schemas.openxmlformats.org/officeDocument/2006/relationships/image" Target="../media/image4.png"/><Relationship Id="rId14" Type="http://schemas.openxmlformats.org/officeDocument/2006/relationships/image" Target="../media/image9.png"/><Relationship Id="rId22" Type="http://schemas.openxmlformats.org/officeDocument/2006/relationships/image" Target="../media/image17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15</xdr:row>
      <xdr:rowOff>95250</xdr:rowOff>
    </xdr:from>
    <xdr:to>
      <xdr:col>1</xdr:col>
      <xdr:colOff>468266</xdr:colOff>
      <xdr:row>16</xdr:row>
      <xdr:rowOff>368786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503" y="3409950"/>
          <a:ext cx="413838" cy="3973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47625</xdr:colOff>
      <xdr:row>15</xdr:row>
      <xdr:rowOff>104775</xdr:rowOff>
    </xdr:from>
    <xdr:to>
      <xdr:col>5</xdr:col>
      <xdr:colOff>468951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3419475"/>
          <a:ext cx="42132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57150</xdr:colOff>
      <xdr:row>15</xdr:row>
      <xdr:rowOff>104775</xdr:rowOff>
    </xdr:from>
    <xdr:to>
      <xdr:col>9</xdr:col>
      <xdr:colOff>471462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29375" y="3419475"/>
          <a:ext cx="414312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57150</xdr:colOff>
      <xdr:row>15</xdr:row>
      <xdr:rowOff>104775</xdr:rowOff>
    </xdr:from>
    <xdr:to>
      <xdr:col>13</xdr:col>
      <xdr:colOff>473633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05950" y="3419475"/>
          <a:ext cx="4164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57151</xdr:colOff>
      <xdr:row>15</xdr:row>
      <xdr:rowOff>104775</xdr:rowOff>
    </xdr:from>
    <xdr:to>
      <xdr:col>17</xdr:col>
      <xdr:colOff>473752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82526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47625</xdr:colOff>
      <xdr:row>15</xdr:row>
      <xdr:rowOff>104775</xdr:rowOff>
    </xdr:from>
    <xdr:to>
      <xdr:col>21</xdr:col>
      <xdr:colOff>471093</xdr:colOff>
      <xdr:row>16</xdr:row>
      <xdr:rowOff>376950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649575" y="3419475"/>
          <a:ext cx="42346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66676</xdr:colOff>
      <xdr:row>15</xdr:row>
      <xdr:rowOff>104775</xdr:rowOff>
    </xdr:from>
    <xdr:to>
      <xdr:col>25</xdr:col>
      <xdr:colOff>483277</xdr:colOff>
      <xdr:row>16</xdr:row>
      <xdr:rowOff>376950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74520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29</xdr:col>
      <xdr:colOff>57151</xdr:colOff>
      <xdr:row>15</xdr:row>
      <xdr:rowOff>104775</xdr:rowOff>
    </xdr:from>
    <xdr:to>
      <xdr:col>29</xdr:col>
      <xdr:colOff>473752</xdr:colOff>
      <xdr:row>16</xdr:row>
      <xdr:rowOff>376950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81225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33</xdr:col>
      <xdr:colOff>57150</xdr:colOff>
      <xdr:row>15</xdr:row>
      <xdr:rowOff>104775</xdr:rowOff>
    </xdr:from>
    <xdr:to>
      <xdr:col>33</xdr:col>
      <xdr:colOff>476040</xdr:colOff>
      <xdr:row>16</xdr:row>
      <xdr:rowOff>376950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4888825" y="3419475"/>
          <a:ext cx="41889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57150</xdr:colOff>
      <xdr:row>15</xdr:row>
      <xdr:rowOff>104775</xdr:rowOff>
    </xdr:from>
    <xdr:to>
      <xdr:col>37</xdr:col>
      <xdr:colOff>477150</xdr:colOff>
      <xdr:row>16</xdr:row>
      <xdr:rowOff>376950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965400" y="3419475"/>
          <a:ext cx="420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41</xdr:col>
      <xdr:colOff>47625</xdr:colOff>
      <xdr:row>15</xdr:row>
      <xdr:rowOff>104775</xdr:rowOff>
    </xdr:from>
    <xdr:to>
      <xdr:col>41</xdr:col>
      <xdr:colOff>464785</xdr:colOff>
      <xdr:row>16</xdr:row>
      <xdr:rowOff>376950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10324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45</xdr:col>
      <xdr:colOff>47625</xdr:colOff>
      <xdr:row>15</xdr:row>
      <xdr:rowOff>104775</xdr:rowOff>
    </xdr:from>
    <xdr:to>
      <xdr:col>45</xdr:col>
      <xdr:colOff>474563</xdr:colOff>
      <xdr:row>16</xdr:row>
      <xdr:rowOff>376950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4109025" y="3419475"/>
          <a:ext cx="42693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49</xdr:col>
      <xdr:colOff>57150</xdr:colOff>
      <xdr:row>15</xdr:row>
      <xdr:rowOff>104775</xdr:rowOff>
    </xdr:from>
    <xdr:to>
      <xdr:col>49</xdr:col>
      <xdr:colOff>471150</xdr:colOff>
      <xdr:row>16</xdr:row>
      <xdr:rowOff>376950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7195125" y="3419475"/>
          <a:ext cx="414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53</xdr:col>
      <xdr:colOff>57150</xdr:colOff>
      <xdr:row>15</xdr:row>
      <xdr:rowOff>104775</xdr:rowOff>
    </xdr:from>
    <xdr:to>
      <xdr:col>53</xdr:col>
      <xdr:colOff>480356</xdr:colOff>
      <xdr:row>16</xdr:row>
      <xdr:rowOff>376950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0271700" y="3419475"/>
          <a:ext cx="42320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57</xdr:col>
      <xdr:colOff>57150</xdr:colOff>
      <xdr:row>15</xdr:row>
      <xdr:rowOff>104775</xdr:rowOff>
    </xdr:from>
    <xdr:to>
      <xdr:col>57</xdr:col>
      <xdr:colOff>474310</xdr:colOff>
      <xdr:row>16</xdr:row>
      <xdr:rowOff>376950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3348275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61</xdr:col>
      <xdr:colOff>57150</xdr:colOff>
      <xdr:row>15</xdr:row>
      <xdr:rowOff>104775</xdr:rowOff>
    </xdr:from>
    <xdr:to>
      <xdr:col>61</xdr:col>
      <xdr:colOff>474310</xdr:colOff>
      <xdr:row>16</xdr:row>
      <xdr:rowOff>376950</xdr:rowOff>
    </xdr:to>
    <xdr:pic>
      <xdr:nvPicPr>
        <xdr:cNvPr id="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4248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65</xdr:col>
      <xdr:colOff>57150</xdr:colOff>
      <xdr:row>15</xdr:row>
      <xdr:rowOff>104775</xdr:rowOff>
    </xdr:from>
    <xdr:to>
      <xdr:col>65</xdr:col>
      <xdr:colOff>477333</xdr:colOff>
      <xdr:row>16</xdr:row>
      <xdr:rowOff>376950</xdr:rowOff>
    </xdr:to>
    <xdr:pic>
      <xdr:nvPicPr>
        <xdr:cNvPr id="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9501425" y="3419475"/>
          <a:ext cx="4201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15</xdr:row>
      <xdr:rowOff>95250</xdr:rowOff>
    </xdr:from>
    <xdr:to>
      <xdr:col>1</xdr:col>
      <xdr:colOff>468266</xdr:colOff>
      <xdr:row>16</xdr:row>
      <xdr:rowOff>368786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503" y="3409950"/>
          <a:ext cx="413838" cy="3973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47625</xdr:colOff>
      <xdr:row>15</xdr:row>
      <xdr:rowOff>104775</xdr:rowOff>
    </xdr:from>
    <xdr:to>
      <xdr:col>5</xdr:col>
      <xdr:colOff>468951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3419475"/>
          <a:ext cx="42132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57150</xdr:colOff>
      <xdr:row>15</xdr:row>
      <xdr:rowOff>104775</xdr:rowOff>
    </xdr:from>
    <xdr:to>
      <xdr:col>9</xdr:col>
      <xdr:colOff>471462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29375" y="3419475"/>
          <a:ext cx="414312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57150</xdr:colOff>
      <xdr:row>15</xdr:row>
      <xdr:rowOff>104775</xdr:rowOff>
    </xdr:from>
    <xdr:to>
      <xdr:col>13</xdr:col>
      <xdr:colOff>473633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05950" y="3419475"/>
          <a:ext cx="4164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57151</xdr:colOff>
      <xdr:row>15</xdr:row>
      <xdr:rowOff>104775</xdr:rowOff>
    </xdr:from>
    <xdr:to>
      <xdr:col>17</xdr:col>
      <xdr:colOff>473752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82526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47625</xdr:colOff>
      <xdr:row>15</xdr:row>
      <xdr:rowOff>104775</xdr:rowOff>
    </xdr:from>
    <xdr:to>
      <xdr:col>21</xdr:col>
      <xdr:colOff>471093</xdr:colOff>
      <xdr:row>16</xdr:row>
      <xdr:rowOff>376950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649575" y="3419475"/>
          <a:ext cx="42346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66676</xdr:colOff>
      <xdr:row>15</xdr:row>
      <xdr:rowOff>104775</xdr:rowOff>
    </xdr:from>
    <xdr:to>
      <xdr:col>25</xdr:col>
      <xdr:colOff>483277</xdr:colOff>
      <xdr:row>16</xdr:row>
      <xdr:rowOff>376950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74520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29</xdr:col>
      <xdr:colOff>57151</xdr:colOff>
      <xdr:row>15</xdr:row>
      <xdr:rowOff>104775</xdr:rowOff>
    </xdr:from>
    <xdr:to>
      <xdr:col>29</xdr:col>
      <xdr:colOff>473752</xdr:colOff>
      <xdr:row>16</xdr:row>
      <xdr:rowOff>376950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81225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33</xdr:col>
      <xdr:colOff>57150</xdr:colOff>
      <xdr:row>15</xdr:row>
      <xdr:rowOff>104775</xdr:rowOff>
    </xdr:from>
    <xdr:to>
      <xdr:col>33</xdr:col>
      <xdr:colOff>476040</xdr:colOff>
      <xdr:row>16</xdr:row>
      <xdr:rowOff>376950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4888825" y="3419475"/>
          <a:ext cx="41889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57150</xdr:colOff>
      <xdr:row>15</xdr:row>
      <xdr:rowOff>104775</xdr:rowOff>
    </xdr:from>
    <xdr:to>
      <xdr:col>37</xdr:col>
      <xdr:colOff>477150</xdr:colOff>
      <xdr:row>16</xdr:row>
      <xdr:rowOff>376950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965400" y="3419475"/>
          <a:ext cx="420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41</xdr:col>
      <xdr:colOff>47625</xdr:colOff>
      <xdr:row>15</xdr:row>
      <xdr:rowOff>104775</xdr:rowOff>
    </xdr:from>
    <xdr:to>
      <xdr:col>41</xdr:col>
      <xdr:colOff>464785</xdr:colOff>
      <xdr:row>16</xdr:row>
      <xdr:rowOff>376950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10324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45</xdr:col>
      <xdr:colOff>47625</xdr:colOff>
      <xdr:row>15</xdr:row>
      <xdr:rowOff>104775</xdr:rowOff>
    </xdr:from>
    <xdr:to>
      <xdr:col>45</xdr:col>
      <xdr:colOff>474563</xdr:colOff>
      <xdr:row>16</xdr:row>
      <xdr:rowOff>376950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4109025" y="3419475"/>
          <a:ext cx="42693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49</xdr:col>
      <xdr:colOff>57150</xdr:colOff>
      <xdr:row>15</xdr:row>
      <xdr:rowOff>104775</xdr:rowOff>
    </xdr:from>
    <xdr:to>
      <xdr:col>49</xdr:col>
      <xdr:colOff>471150</xdr:colOff>
      <xdr:row>16</xdr:row>
      <xdr:rowOff>376950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7195125" y="3419475"/>
          <a:ext cx="414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53</xdr:col>
      <xdr:colOff>57150</xdr:colOff>
      <xdr:row>15</xdr:row>
      <xdr:rowOff>104775</xdr:rowOff>
    </xdr:from>
    <xdr:to>
      <xdr:col>53</xdr:col>
      <xdr:colOff>480356</xdr:colOff>
      <xdr:row>16</xdr:row>
      <xdr:rowOff>376950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0271700" y="3419475"/>
          <a:ext cx="42320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57</xdr:col>
      <xdr:colOff>57150</xdr:colOff>
      <xdr:row>15</xdr:row>
      <xdr:rowOff>104775</xdr:rowOff>
    </xdr:from>
    <xdr:to>
      <xdr:col>57</xdr:col>
      <xdr:colOff>474310</xdr:colOff>
      <xdr:row>16</xdr:row>
      <xdr:rowOff>376950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3348275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61</xdr:col>
      <xdr:colOff>57150</xdr:colOff>
      <xdr:row>15</xdr:row>
      <xdr:rowOff>104775</xdr:rowOff>
    </xdr:from>
    <xdr:to>
      <xdr:col>61</xdr:col>
      <xdr:colOff>474310</xdr:colOff>
      <xdr:row>16</xdr:row>
      <xdr:rowOff>376950</xdr:rowOff>
    </xdr:to>
    <xdr:pic>
      <xdr:nvPicPr>
        <xdr:cNvPr id="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4248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65</xdr:col>
      <xdr:colOff>57150</xdr:colOff>
      <xdr:row>15</xdr:row>
      <xdr:rowOff>104775</xdr:rowOff>
    </xdr:from>
    <xdr:to>
      <xdr:col>65</xdr:col>
      <xdr:colOff>477333</xdr:colOff>
      <xdr:row>16</xdr:row>
      <xdr:rowOff>376950</xdr:rowOff>
    </xdr:to>
    <xdr:pic>
      <xdr:nvPicPr>
        <xdr:cNvPr id="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9501425" y="3419475"/>
          <a:ext cx="4201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38106</xdr:colOff>
      <xdr:row>15</xdr:row>
      <xdr:rowOff>104775</xdr:rowOff>
    </xdr:from>
    <xdr:to>
      <xdr:col>1</xdr:col>
      <xdr:colOff>483135</xdr:colOff>
      <xdr:row>16</xdr:row>
      <xdr:rowOff>376950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81" y="3419475"/>
          <a:ext cx="44502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38101</xdr:colOff>
      <xdr:row>15</xdr:row>
      <xdr:rowOff>104775</xdr:rowOff>
    </xdr:from>
    <xdr:to>
      <xdr:col>5</xdr:col>
      <xdr:colOff>481020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47626</xdr:colOff>
      <xdr:row>21</xdr:row>
      <xdr:rowOff>104775</xdr:rowOff>
    </xdr:from>
    <xdr:to>
      <xdr:col>1</xdr:col>
      <xdr:colOff>486387</xdr:colOff>
      <xdr:row>22</xdr:row>
      <xdr:rowOff>376949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5340" y="4703989"/>
          <a:ext cx="438761" cy="39463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38101</xdr:colOff>
      <xdr:row>21</xdr:row>
      <xdr:rowOff>104775</xdr:rowOff>
    </xdr:from>
    <xdr:to>
      <xdr:col>5</xdr:col>
      <xdr:colOff>481020</xdr:colOff>
      <xdr:row>22</xdr:row>
      <xdr:rowOff>376949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31030" y="4703989"/>
          <a:ext cx="442919" cy="39463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28575</xdr:colOff>
      <xdr:row>27</xdr:row>
      <xdr:rowOff>104775</xdr:rowOff>
    </xdr:from>
    <xdr:to>
      <xdr:col>1</xdr:col>
      <xdr:colOff>475489</xdr:colOff>
      <xdr:row>28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6289" y="5983061"/>
          <a:ext cx="446914" cy="39463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54428</xdr:colOff>
      <xdr:row>15</xdr:row>
      <xdr:rowOff>95250</xdr:rowOff>
    </xdr:from>
    <xdr:to>
      <xdr:col>1</xdr:col>
      <xdr:colOff>468266</xdr:colOff>
      <xdr:row>16</xdr:row>
      <xdr:rowOff>368786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3503" y="3409950"/>
          <a:ext cx="413838" cy="3973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47625</xdr:colOff>
      <xdr:row>15</xdr:row>
      <xdr:rowOff>104775</xdr:rowOff>
    </xdr:from>
    <xdr:to>
      <xdr:col>5</xdr:col>
      <xdr:colOff>468951</xdr:colOff>
      <xdr:row>16</xdr:row>
      <xdr:rowOff>376950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43275" y="3419475"/>
          <a:ext cx="42132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57150</xdr:colOff>
      <xdr:row>21</xdr:row>
      <xdr:rowOff>104775</xdr:rowOff>
    </xdr:from>
    <xdr:to>
      <xdr:col>1</xdr:col>
      <xdr:colOff>471462</xdr:colOff>
      <xdr:row>22</xdr:row>
      <xdr:rowOff>376950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429375" y="3419475"/>
          <a:ext cx="414312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57150</xdr:colOff>
      <xdr:row>21</xdr:row>
      <xdr:rowOff>104775</xdr:rowOff>
    </xdr:from>
    <xdr:to>
      <xdr:col>5</xdr:col>
      <xdr:colOff>473633</xdr:colOff>
      <xdr:row>22</xdr:row>
      <xdr:rowOff>376950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505950" y="3419475"/>
          <a:ext cx="4164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57151</xdr:colOff>
      <xdr:row>27</xdr:row>
      <xdr:rowOff>104775</xdr:rowOff>
    </xdr:from>
    <xdr:to>
      <xdr:col>1</xdr:col>
      <xdr:colOff>473752</xdr:colOff>
      <xdr:row>28</xdr:row>
      <xdr:rowOff>376950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2582526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47625</xdr:colOff>
      <xdr:row>27</xdr:row>
      <xdr:rowOff>104775</xdr:rowOff>
    </xdr:from>
    <xdr:to>
      <xdr:col>5</xdr:col>
      <xdr:colOff>471093</xdr:colOff>
      <xdr:row>28</xdr:row>
      <xdr:rowOff>376950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5649575" y="3419475"/>
          <a:ext cx="42346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66676</xdr:colOff>
      <xdr:row>33</xdr:row>
      <xdr:rowOff>104775</xdr:rowOff>
    </xdr:from>
    <xdr:to>
      <xdr:col>1</xdr:col>
      <xdr:colOff>483277</xdr:colOff>
      <xdr:row>34</xdr:row>
      <xdr:rowOff>254486</xdr:rowOff>
    </xdr:to>
    <xdr:pic>
      <xdr:nvPicPr>
        <xdr:cNvPr id="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74520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57151</xdr:colOff>
      <xdr:row>33</xdr:row>
      <xdr:rowOff>104775</xdr:rowOff>
    </xdr:from>
    <xdr:to>
      <xdr:col>5</xdr:col>
      <xdr:colOff>473752</xdr:colOff>
      <xdr:row>34</xdr:row>
      <xdr:rowOff>376950</xdr:rowOff>
    </xdr:to>
    <xdr:pic>
      <xdr:nvPicPr>
        <xdr:cNvPr id="1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181225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57150</xdr:colOff>
      <xdr:row>39</xdr:row>
      <xdr:rowOff>104775</xdr:rowOff>
    </xdr:from>
    <xdr:to>
      <xdr:col>1</xdr:col>
      <xdr:colOff>476040</xdr:colOff>
      <xdr:row>40</xdr:row>
      <xdr:rowOff>254486</xdr:rowOff>
    </xdr:to>
    <xdr:pic>
      <xdr:nvPicPr>
        <xdr:cNvPr id="1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4888825" y="3419475"/>
          <a:ext cx="41889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57150</xdr:colOff>
      <xdr:row>39</xdr:row>
      <xdr:rowOff>104775</xdr:rowOff>
    </xdr:from>
    <xdr:to>
      <xdr:col>5</xdr:col>
      <xdr:colOff>477150</xdr:colOff>
      <xdr:row>40</xdr:row>
      <xdr:rowOff>376950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7965400" y="3419475"/>
          <a:ext cx="420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47625</xdr:colOff>
      <xdr:row>45</xdr:row>
      <xdr:rowOff>104775</xdr:rowOff>
    </xdr:from>
    <xdr:to>
      <xdr:col>1</xdr:col>
      <xdr:colOff>464785</xdr:colOff>
      <xdr:row>46</xdr:row>
      <xdr:rowOff>254486</xdr:rowOff>
    </xdr:to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10324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47625</xdr:colOff>
      <xdr:row>45</xdr:row>
      <xdr:rowOff>104775</xdr:rowOff>
    </xdr:from>
    <xdr:to>
      <xdr:col>5</xdr:col>
      <xdr:colOff>474563</xdr:colOff>
      <xdr:row>46</xdr:row>
      <xdr:rowOff>376950</xdr:rowOff>
    </xdr:to>
    <xdr:pic>
      <xdr:nvPicPr>
        <xdr:cNvPr id="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4109025" y="3419475"/>
          <a:ext cx="42693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57150</xdr:colOff>
      <xdr:row>51</xdr:row>
      <xdr:rowOff>104775</xdr:rowOff>
    </xdr:from>
    <xdr:to>
      <xdr:col>1</xdr:col>
      <xdr:colOff>471150</xdr:colOff>
      <xdr:row>52</xdr:row>
      <xdr:rowOff>254485</xdr:rowOff>
    </xdr:to>
    <xdr:pic>
      <xdr:nvPicPr>
        <xdr:cNvPr id="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7195125" y="3419475"/>
          <a:ext cx="414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57150</xdr:colOff>
      <xdr:row>51</xdr:row>
      <xdr:rowOff>104775</xdr:rowOff>
    </xdr:from>
    <xdr:to>
      <xdr:col>5</xdr:col>
      <xdr:colOff>480356</xdr:colOff>
      <xdr:row>52</xdr:row>
      <xdr:rowOff>376950</xdr:rowOff>
    </xdr:to>
    <xdr:pic>
      <xdr:nvPicPr>
        <xdr:cNvPr id="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271700" y="3419475"/>
          <a:ext cx="42320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57150</xdr:colOff>
      <xdr:row>57</xdr:row>
      <xdr:rowOff>104775</xdr:rowOff>
    </xdr:from>
    <xdr:to>
      <xdr:col>1</xdr:col>
      <xdr:colOff>474310</xdr:colOff>
      <xdr:row>58</xdr:row>
      <xdr:rowOff>254486</xdr:rowOff>
    </xdr:to>
    <xdr:pic>
      <xdr:nvPicPr>
        <xdr:cNvPr id="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3348275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57150</xdr:colOff>
      <xdr:row>57</xdr:row>
      <xdr:rowOff>104775</xdr:rowOff>
    </xdr:from>
    <xdr:to>
      <xdr:col>5</xdr:col>
      <xdr:colOff>474310</xdr:colOff>
      <xdr:row>58</xdr:row>
      <xdr:rowOff>376950</xdr:rowOff>
    </xdr:to>
    <xdr:pic>
      <xdr:nvPicPr>
        <xdr:cNvPr id="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64248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57150</xdr:colOff>
      <xdr:row>63</xdr:row>
      <xdr:rowOff>104775</xdr:rowOff>
    </xdr:from>
    <xdr:to>
      <xdr:col>1</xdr:col>
      <xdr:colOff>477333</xdr:colOff>
      <xdr:row>64</xdr:row>
      <xdr:rowOff>254486</xdr:rowOff>
    </xdr:to>
    <xdr:pic>
      <xdr:nvPicPr>
        <xdr:cNvPr id="2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9501425" y="3419475"/>
          <a:ext cx="4201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15875</xdr:rowOff>
    </xdr:from>
    <xdr:to>
      <xdr:col>7</xdr:col>
      <xdr:colOff>571500</xdr:colOff>
      <xdr:row>20</xdr:row>
      <xdr:rowOff>102577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15875</xdr:rowOff>
    </xdr:from>
    <xdr:to>
      <xdr:col>7</xdr:col>
      <xdr:colOff>571500</xdr:colOff>
      <xdr:row>20</xdr:row>
      <xdr:rowOff>102577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15</xdr:row>
      <xdr:rowOff>95250</xdr:rowOff>
    </xdr:from>
    <xdr:to>
      <xdr:col>1</xdr:col>
      <xdr:colOff>468266</xdr:colOff>
      <xdr:row>16</xdr:row>
      <xdr:rowOff>368786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503" y="3409950"/>
          <a:ext cx="413838" cy="3973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47625</xdr:colOff>
      <xdr:row>15</xdr:row>
      <xdr:rowOff>104775</xdr:rowOff>
    </xdr:from>
    <xdr:to>
      <xdr:col>5</xdr:col>
      <xdr:colOff>468951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3419475"/>
          <a:ext cx="42132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57150</xdr:colOff>
      <xdr:row>15</xdr:row>
      <xdr:rowOff>104775</xdr:rowOff>
    </xdr:from>
    <xdr:to>
      <xdr:col>9</xdr:col>
      <xdr:colOff>471462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29375" y="3419475"/>
          <a:ext cx="414312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57150</xdr:colOff>
      <xdr:row>15</xdr:row>
      <xdr:rowOff>104775</xdr:rowOff>
    </xdr:from>
    <xdr:to>
      <xdr:col>13</xdr:col>
      <xdr:colOff>473633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05950" y="3419475"/>
          <a:ext cx="4164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57151</xdr:colOff>
      <xdr:row>15</xdr:row>
      <xdr:rowOff>104775</xdr:rowOff>
    </xdr:from>
    <xdr:to>
      <xdr:col>17</xdr:col>
      <xdr:colOff>473752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82526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47625</xdr:colOff>
      <xdr:row>15</xdr:row>
      <xdr:rowOff>104775</xdr:rowOff>
    </xdr:from>
    <xdr:to>
      <xdr:col>21</xdr:col>
      <xdr:colOff>471093</xdr:colOff>
      <xdr:row>16</xdr:row>
      <xdr:rowOff>376950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649575" y="3419475"/>
          <a:ext cx="42346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66676</xdr:colOff>
      <xdr:row>15</xdr:row>
      <xdr:rowOff>104775</xdr:rowOff>
    </xdr:from>
    <xdr:to>
      <xdr:col>25</xdr:col>
      <xdr:colOff>483277</xdr:colOff>
      <xdr:row>16</xdr:row>
      <xdr:rowOff>376950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74520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29</xdr:col>
      <xdr:colOff>57151</xdr:colOff>
      <xdr:row>15</xdr:row>
      <xdr:rowOff>104775</xdr:rowOff>
    </xdr:from>
    <xdr:to>
      <xdr:col>29</xdr:col>
      <xdr:colOff>473752</xdr:colOff>
      <xdr:row>16</xdr:row>
      <xdr:rowOff>376950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81225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33</xdr:col>
      <xdr:colOff>57150</xdr:colOff>
      <xdr:row>15</xdr:row>
      <xdr:rowOff>104775</xdr:rowOff>
    </xdr:from>
    <xdr:to>
      <xdr:col>33</xdr:col>
      <xdr:colOff>476040</xdr:colOff>
      <xdr:row>16</xdr:row>
      <xdr:rowOff>376950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4888825" y="3419475"/>
          <a:ext cx="41889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57150</xdr:colOff>
      <xdr:row>15</xdr:row>
      <xdr:rowOff>104775</xdr:rowOff>
    </xdr:from>
    <xdr:to>
      <xdr:col>37</xdr:col>
      <xdr:colOff>477150</xdr:colOff>
      <xdr:row>16</xdr:row>
      <xdr:rowOff>376950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965400" y="3419475"/>
          <a:ext cx="420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41</xdr:col>
      <xdr:colOff>47625</xdr:colOff>
      <xdr:row>15</xdr:row>
      <xdr:rowOff>104775</xdr:rowOff>
    </xdr:from>
    <xdr:to>
      <xdr:col>41</xdr:col>
      <xdr:colOff>464785</xdr:colOff>
      <xdr:row>16</xdr:row>
      <xdr:rowOff>376950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10324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45</xdr:col>
      <xdr:colOff>47625</xdr:colOff>
      <xdr:row>15</xdr:row>
      <xdr:rowOff>104775</xdr:rowOff>
    </xdr:from>
    <xdr:to>
      <xdr:col>45</xdr:col>
      <xdr:colOff>474563</xdr:colOff>
      <xdr:row>16</xdr:row>
      <xdr:rowOff>376950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4109025" y="3419475"/>
          <a:ext cx="42693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49</xdr:col>
      <xdr:colOff>57150</xdr:colOff>
      <xdr:row>15</xdr:row>
      <xdr:rowOff>104775</xdr:rowOff>
    </xdr:from>
    <xdr:to>
      <xdr:col>49</xdr:col>
      <xdr:colOff>471150</xdr:colOff>
      <xdr:row>16</xdr:row>
      <xdr:rowOff>376950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7195125" y="3419475"/>
          <a:ext cx="414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53</xdr:col>
      <xdr:colOff>57150</xdr:colOff>
      <xdr:row>15</xdr:row>
      <xdr:rowOff>104775</xdr:rowOff>
    </xdr:from>
    <xdr:to>
      <xdr:col>53</xdr:col>
      <xdr:colOff>480356</xdr:colOff>
      <xdr:row>16</xdr:row>
      <xdr:rowOff>376950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0271700" y="3419475"/>
          <a:ext cx="42320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57</xdr:col>
      <xdr:colOff>57150</xdr:colOff>
      <xdr:row>15</xdr:row>
      <xdr:rowOff>104775</xdr:rowOff>
    </xdr:from>
    <xdr:to>
      <xdr:col>57</xdr:col>
      <xdr:colOff>474310</xdr:colOff>
      <xdr:row>16</xdr:row>
      <xdr:rowOff>376950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3348275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61</xdr:col>
      <xdr:colOff>57150</xdr:colOff>
      <xdr:row>15</xdr:row>
      <xdr:rowOff>104775</xdr:rowOff>
    </xdr:from>
    <xdr:to>
      <xdr:col>61</xdr:col>
      <xdr:colOff>474310</xdr:colOff>
      <xdr:row>16</xdr:row>
      <xdr:rowOff>376950</xdr:rowOff>
    </xdr:to>
    <xdr:pic>
      <xdr:nvPicPr>
        <xdr:cNvPr id="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4248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65</xdr:col>
      <xdr:colOff>57150</xdr:colOff>
      <xdr:row>15</xdr:row>
      <xdr:rowOff>104775</xdr:rowOff>
    </xdr:from>
    <xdr:to>
      <xdr:col>65</xdr:col>
      <xdr:colOff>477333</xdr:colOff>
      <xdr:row>16</xdr:row>
      <xdr:rowOff>376950</xdr:rowOff>
    </xdr:to>
    <xdr:pic>
      <xdr:nvPicPr>
        <xdr:cNvPr id="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9501425" y="3419475"/>
          <a:ext cx="4201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15</xdr:row>
      <xdr:rowOff>95250</xdr:rowOff>
    </xdr:from>
    <xdr:to>
      <xdr:col>1</xdr:col>
      <xdr:colOff>468266</xdr:colOff>
      <xdr:row>16</xdr:row>
      <xdr:rowOff>368786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503" y="3409950"/>
          <a:ext cx="413838" cy="3973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47625</xdr:colOff>
      <xdr:row>15</xdr:row>
      <xdr:rowOff>104775</xdr:rowOff>
    </xdr:from>
    <xdr:to>
      <xdr:col>5</xdr:col>
      <xdr:colOff>468951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3419475"/>
          <a:ext cx="42132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57150</xdr:colOff>
      <xdr:row>15</xdr:row>
      <xdr:rowOff>104775</xdr:rowOff>
    </xdr:from>
    <xdr:to>
      <xdr:col>9</xdr:col>
      <xdr:colOff>471462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29375" y="3419475"/>
          <a:ext cx="414312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57150</xdr:colOff>
      <xdr:row>15</xdr:row>
      <xdr:rowOff>104775</xdr:rowOff>
    </xdr:from>
    <xdr:to>
      <xdr:col>13</xdr:col>
      <xdr:colOff>473633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05950" y="3419475"/>
          <a:ext cx="4164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57151</xdr:colOff>
      <xdr:row>15</xdr:row>
      <xdr:rowOff>104775</xdr:rowOff>
    </xdr:from>
    <xdr:to>
      <xdr:col>17</xdr:col>
      <xdr:colOff>473752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82526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47625</xdr:colOff>
      <xdr:row>15</xdr:row>
      <xdr:rowOff>104775</xdr:rowOff>
    </xdr:from>
    <xdr:to>
      <xdr:col>21</xdr:col>
      <xdr:colOff>471093</xdr:colOff>
      <xdr:row>16</xdr:row>
      <xdr:rowOff>376950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649575" y="3419475"/>
          <a:ext cx="42346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66676</xdr:colOff>
      <xdr:row>15</xdr:row>
      <xdr:rowOff>104775</xdr:rowOff>
    </xdr:from>
    <xdr:to>
      <xdr:col>25</xdr:col>
      <xdr:colOff>483277</xdr:colOff>
      <xdr:row>16</xdr:row>
      <xdr:rowOff>376950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74520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29</xdr:col>
      <xdr:colOff>57151</xdr:colOff>
      <xdr:row>15</xdr:row>
      <xdr:rowOff>104775</xdr:rowOff>
    </xdr:from>
    <xdr:to>
      <xdr:col>29</xdr:col>
      <xdr:colOff>473752</xdr:colOff>
      <xdr:row>16</xdr:row>
      <xdr:rowOff>376950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81225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33</xdr:col>
      <xdr:colOff>57150</xdr:colOff>
      <xdr:row>15</xdr:row>
      <xdr:rowOff>104775</xdr:rowOff>
    </xdr:from>
    <xdr:to>
      <xdr:col>33</xdr:col>
      <xdr:colOff>476040</xdr:colOff>
      <xdr:row>16</xdr:row>
      <xdr:rowOff>376950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4888825" y="3419475"/>
          <a:ext cx="41889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57150</xdr:colOff>
      <xdr:row>15</xdr:row>
      <xdr:rowOff>104775</xdr:rowOff>
    </xdr:from>
    <xdr:to>
      <xdr:col>37</xdr:col>
      <xdr:colOff>477150</xdr:colOff>
      <xdr:row>16</xdr:row>
      <xdr:rowOff>376950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965400" y="3419475"/>
          <a:ext cx="420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41</xdr:col>
      <xdr:colOff>47625</xdr:colOff>
      <xdr:row>15</xdr:row>
      <xdr:rowOff>104775</xdr:rowOff>
    </xdr:from>
    <xdr:to>
      <xdr:col>41</xdr:col>
      <xdr:colOff>464785</xdr:colOff>
      <xdr:row>16</xdr:row>
      <xdr:rowOff>376950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10324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45</xdr:col>
      <xdr:colOff>47625</xdr:colOff>
      <xdr:row>15</xdr:row>
      <xdr:rowOff>104775</xdr:rowOff>
    </xdr:from>
    <xdr:to>
      <xdr:col>45</xdr:col>
      <xdr:colOff>474563</xdr:colOff>
      <xdr:row>16</xdr:row>
      <xdr:rowOff>376950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4109025" y="3419475"/>
          <a:ext cx="42693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49</xdr:col>
      <xdr:colOff>57150</xdr:colOff>
      <xdr:row>15</xdr:row>
      <xdr:rowOff>104775</xdr:rowOff>
    </xdr:from>
    <xdr:to>
      <xdr:col>49</xdr:col>
      <xdr:colOff>471150</xdr:colOff>
      <xdr:row>16</xdr:row>
      <xdr:rowOff>376950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7195125" y="3419475"/>
          <a:ext cx="414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53</xdr:col>
      <xdr:colOff>57150</xdr:colOff>
      <xdr:row>15</xdr:row>
      <xdr:rowOff>104775</xdr:rowOff>
    </xdr:from>
    <xdr:to>
      <xdr:col>53</xdr:col>
      <xdr:colOff>480356</xdr:colOff>
      <xdr:row>16</xdr:row>
      <xdr:rowOff>376950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0271700" y="3419475"/>
          <a:ext cx="42320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57</xdr:col>
      <xdr:colOff>57150</xdr:colOff>
      <xdr:row>15</xdr:row>
      <xdr:rowOff>104775</xdr:rowOff>
    </xdr:from>
    <xdr:to>
      <xdr:col>57</xdr:col>
      <xdr:colOff>474310</xdr:colOff>
      <xdr:row>16</xdr:row>
      <xdr:rowOff>376950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3348275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61</xdr:col>
      <xdr:colOff>57150</xdr:colOff>
      <xdr:row>15</xdr:row>
      <xdr:rowOff>104775</xdr:rowOff>
    </xdr:from>
    <xdr:to>
      <xdr:col>61</xdr:col>
      <xdr:colOff>474310</xdr:colOff>
      <xdr:row>16</xdr:row>
      <xdr:rowOff>376950</xdr:rowOff>
    </xdr:to>
    <xdr:pic>
      <xdr:nvPicPr>
        <xdr:cNvPr id="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4248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65</xdr:col>
      <xdr:colOff>57150</xdr:colOff>
      <xdr:row>15</xdr:row>
      <xdr:rowOff>104775</xdr:rowOff>
    </xdr:from>
    <xdr:to>
      <xdr:col>65</xdr:col>
      <xdr:colOff>477333</xdr:colOff>
      <xdr:row>16</xdr:row>
      <xdr:rowOff>376950</xdr:rowOff>
    </xdr:to>
    <xdr:pic>
      <xdr:nvPicPr>
        <xdr:cNvPr id="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9501425" y="3419475"/>
          <a:ext cx="4201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15</xdr:row>
      <xdr:rowOff>95250</xdr:rowOff>
    </xdr:from>
    <xdr:to>
      <xdr:col>1</xdr:col>
      <xdr:colOff>468266</xdr:colOff>
      <xdr:row>16</xdr:row>
      <xdr:rowOff>368786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503" y="3409950"/>
          <a:ext cx="413838" cy="3973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47625</xdr:colOff>
      <xdr:row>15</xdr:row>
      <xdr:rowOff>104775</xdr:rowOff>
    </xdr:from>
    <xdr:to>
      <xdr:col>5</xdr:col>
      <xdr:colOff>468951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3419475"/>
          <a:ext cx="42132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57150</xdr:colOff>
      <xdr:row>15</xdr:row>
      <xdr:rowOff>104775</xdr:rowOff>
    </xdr:from>
    <xdr:to>
      <xdr:col>9</xdr:col>
      <xdr:colOff>471462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29375" y="3419475"/>
          <a:ext cx="414312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57150</xdr:colOff>
      <xdr:row>15</xdr:row>
      <xdr:rowOff>104775</xdr:rowOff>
    </xdr:from>
    <xdr:to>
      <xdr:col>13</xdr:col>
      <xdr:colOff>473633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05950" y="3419475"/>
          <a:ext cx="4164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57151</xdr:colOff>
      <xdr:row>15</xdr:row>
      <xdr:rowOff>104775</xdr:rowOff>
    </xdr:from>
    <xdr:to>
      <xdr:col>17</xdr:col>
      <xdr:colOff>473752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82526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47625</xdr:colOff>
      <xdr:row>15</xdr:row>
      <xdr:rowOff>104775</xdr:rowOff>
    </xdr:from>
    <xdr:to>
      <xdr:col>21</xdr:col>
      <xdr:colOff>471093</xdr:colOff>
      <xdr:row>16</xdr:row>
      <xdr:rowOff>376950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649575" y="3419475"/>
          <a:ext cx="42346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66676</xdr:colOff>
      <xdr:row>15</xdr:row>
      <xdr:rowOff>104775</xdr:rowOff>
    </xdr:from>
    <xdr:to>
      <xdr:col>25</xdr:col>
      <xdr:colOff>483277</xdr:colOff>
      <xdr:row>16</xdr:row>
      <xdr:rowOff>376950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74520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29</xdr:col>
      <xdr:colOff>57151</xdr:colOff>
      <xdr:row>15</xdr:row>
      <xdr:rowOff>104775</xdr:rowOff>
    </xdr:from>
    <xdr:to>
      <xdr:col>29</xdr:col>
      <xdr:colOff>473752</xdr:colOff>
      <xdr:row>16</xdr:row>
      <xdr:rowOff>376950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81225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33</xdr:col>
      <xdr:colOff>57150</xdr:colOff>
      <xdr:row>15</xdr:row>
      <xdr:rowOff>104775</xdr:rowOff>
    </xdr:from>
    <xdr:to>
      <xdr:col>33</xdr:col>
      <xdr:colOff>476040</xdr:colOff>
      <xdr:row>16</xdr:row>
      <xdr:rowOff>376950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4888825" y="3419475"/>
          <a:ext cx="41889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57150</xdr:colOff>
      <xdr:row>15</xdr:row>
      <xdr:rowOff>104775</xdr:rowOff>
    </xdr:from>
    <xdr:to>
      <xdr:col>37</xdr:col>
      <xdr:colOff>477150</xdr:colOff>
      <xdr:row>16</xdr:row>
      <xdr:rowOff>376950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965400" y="3419475"/>
          <a:ext cx="420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41</xdr:col>
      <xdr:colOff>47625</xdr:colOff>
      <xdr:row>15</xdr:row>
      <xdr:rowOff>104775</xdr:rowOff>
    </xdr:from>
    <xdr:to>
      <xdr:col>41</xdr:col>
      <xdr:colOff>464785</xdr:colOff>
      <xdr:row>16</xdr:row>
      <xdr:rowOff>376950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10324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45</xdr:col>
      <xdr:colOff>47625</xdr:colOff>
      <xdr:row>15</xdr:row>
      <xdr:rowOff>104775</xdr:rowOff>
    </xdr:from>
    <xdr:to>
      <xdr:col>45</xdr:col>
      <xdr:colOff>474563</xdr:colOff>
      <xdr:row>16</xdr:row>
      <xdr:rowOff>376950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4109025" y="3419475"/>
          <a:ext cx="42693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49</xdr:col>
      <xdr:colOff>57150</xdr:colOff>
      <xdr:row>15</xdr:row>
      <xdr:rowOff>104775</xdr:rowOff>
    </xdr:from>
    <xdr:to>
      <xdr:col>49</xdr:col>
      <xdr:colOff>471150</xdr:colOff>
      <xdr:row>16</xdr:row>
      <xdr:rowOff>376950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7195125" y="3419475"/>
          <a:ext cx="414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53</xdr:col>
      <xdr:colOff>57150</xdr:colOff>
      <xdr:row>15</xdr:row>
      <xdr:rowOff>104775</xdr:rowOff>
    </xdr:from>
    <xdr:to>
      <xdr:col>53</xdr:col>
      <xdr:colOff>480356</xdr:colOff>
      <xdr:row>16</xdr:row>
      <xdr:rowOff>376950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0271700" y="3419475"/>
          <a:ext cx="42320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57</xdr:col>
      <xdr:colOff>57150</xdr:colOff>
      <xdr:row>15</xdr:row>
      <xdr:rowOff>104775</xdr:rowOff>
    </xdr:from>
    <xdr:to>
      <xdr:col>57</xdr:col>
      <xdr:colOff>474310</xdr:colOff>
      <xdr:row>16</xdr:row>
      <xdr:rowOff>376950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3348275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61</xdr:col>
      <xdr:colOff>57150</xdr:colOff>
      <xdr:row>15</xdr:row>
      <xdr:rowOff>104775</xdr:rowOff>
    </xdr:from>
    <xdr:to>
      <xdr:col>61</xdr:col>
      <xdr:colOff>474310</xdr:colOff>
      <xdr:row>16</xdr:row>
      <xdr:rowOff>376950</xdr:rowOff>
    </xdr:to>
    <xdr:pic>
      <xdr:nvPicPr>
        <xdr:cNvPr id="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4248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65</xdr:col>
      <xdr:colOff>57150</xdr:colOff>
      <xdr:row>15</xdr:row>
      <xdr:rowOff>104775</xdr:rowOff>
    </xdr:from>
    <xdr:to>
      <xdr:col>65</xdr:col>
      <xdr:colOff>477333</xdr:colOff>
      <xdr:row>16</xdr:row>
      <xdr:rowOff>376950</xdr:rowOff>
    </xdr:to>
    <xdr:pic>
      <xdr:nvPicPr>
        <xdr:cNvPr id="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9501425" y="3419475"/>
          <a:ext cx="4201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15</xdr:row>
      <xdr:rowOff>95250</xdr:rowOff>
    </xdr:from>
    <xdr:to>
      <xdr:col>1</xdr:col>
      <xdr:colOff>468266</xdr:colOff>
      <xdr:row>16</xdr:row>
      <xdr:rowOff>368786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503" y="3409950"/>
          <a:ext cx="413838" cy="3973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47625</xdr:colOff>
      <xdr:row>15</xdr:row>
      <xdr:rowOff>104775</xdr:rowOff>
    </xdr:from>
    <xdr:to>
      <xdr:col>5</xdr:col>
      <xdr:colOff>468951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3419475"/>
          <a:ext cx="42132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57150</xdr:colOff>
      <xdr:row>15</xdr:row>
      <xdr:rowOff>104775</xdr:rowOff>
    </xdr:from>
    <xdr:to>
      <xdr:col>9</xdr:col>
      <xdr:colOff>471462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29375" y="3419475"/>
          <a:ext cx="414312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57150</xdr:colOff>
      <xdr:row>15</xdr:row>
      <xdr:rowOff>104775</xdr:rowOff>
    </xdr:from>
    <xdr:to>
      <xdr:col>13</xdr:col>
      <xdr:colOff>473633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05950" y="3419475"/>
          <a:ext cx="4164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57151</xdr:colOff>
      <xdr:row>15</xdr:row>
      <xdr:rowOff>104775</xdr:rowOff>
    </xdr:from>
    <xdr:to>
      <xdr:col>17</xdr:col>
      <xdr:colOff>473752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82526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47625</xdr:colOff>
      <xdr:row>15</xdr:row>
      <xdr:rowOff>104775</xdr:rowOff>
    </xdr:from>
    <xdr:to>
      <xdr:col>21</xdr:col>
      <xdr:colOff>471093</xdr:colOff>
      <xdr:row>16</xdr:row>
      <xdr:rowOff>376950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649575" y="3419475"/>
          <a:ext cx="42346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66676</xdr:colOff>
      <xdr:row>15</xdr:row>
      <xdr:rowOff>104775</xdr:rowOff>
    </xdr:from>
    <xdr:to>
      <xdr:col>25</xdr:col>
      <xdr:colOff>483277</xdr:colOff>
      <xdr:row>16</xdr:row>
      <xdr:rowOff>376950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74520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29</xdr:col>
      <xdr:colOff>57151</xdr:colOff>
      <xdr:row>15</xdr:row>
      <xdr:rowOff>104775</xdr:rowOff>
    </xdr:from>
    <xdr:to>
      <xdr:col>29</xdr:col>
      <xdr:colOff>473752</xdr:colOff>
      <xdr:row>16</xdr:row>
      <xdr:rowOff>376950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81225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33</xdr:col>
      <xdr:colOff>57150</xdr:colOff>
      <xdr:row>15</xdr:row>
      <xdr:rowOff>104775</xdr:rowOff>
    </xdr:from>
    <xdr:to>
      <xdr:col>33</xdr:col>
      <xdr:colOff>476040</xdr:colOff>
      <xdr:row>16</xdr:row>
      <xdr:rowOff>376950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4888825" y="3419475"/>
          <a:ext cx="41889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57150</xdr:colOff>
      <xdr:row>15</xdr:row>
      <xdr:rowOff>104775</xdr:rowOff>
    </xdr:from>
    <xdr:to>
      <xdr:col>37</xdr:col>
      <xdr:colOff>477150</xdr:colOff>
      <xdr:row>16</xdr:row>
      <xdr:rowOff>376950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965400" y="3419475"/>
          <a:ext cx="420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41</xdr:col>
      <xdr:colOff>47625</xdr:colOff>
      <xdr:row>15</xdr:row>
      <xdr:rowOff>104775</xdr:rowOff>
    </xdr:from>
    <xdr:to>
      <xdr:col>41</xdr:col>
      <xdr:colOff>464785</xdr:colOff>
      <xdr:row>16</xdr:row>
      <xdr:rowOff>376950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10324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45</xdr:col>
      <xdr:colOff>47625</xdr:colOff>
      <xdr:row>15</xdr:row>
      <xdr:rowOff>104775</xdr:rowOff>
    </xdr:from>
    <xdr:to>
      <xdr:col>45</xdr:col>
      <xdr:colOff>474563</xdr:colOff>
      <xdr:row>16</xdr:row>
      <xdr:rowOff>376950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4109025" y="3419475"/>
          <a:ext cx="42693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49</xdr:col>
      <xdr:colOff>57150</xdr:colOff>
      <xdr:row>15</xdr:row>
      <xdr:rowOff>104775</xdr:rowOff>
    </xdr:from>
    <xdr:to>
      <xdr:col>49</xdr:col>
      <xdr:colOff>471150</xdr:colOff>
      <xdr:row>16</xdr:row>
      <xdr:rowOff>376950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7195125" y="3419475"/>
          <a:ext cx="414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53</xdr:col>
      <xdr:colOff>57150</xdr:colOff>
      <xdr:row>15</xdr:row>
      <xdr:rowOff>104775</xdr:rowOff>
    </xdr:from>
    <xdr:to>
      <xdr:col>53</xdr:col>
      <xdr:colOff>480356</xdr:colOff>
      <xdr:row>16</xdr:row>
      <xdr:rowOff>376950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0271700" y="3419475"/>
          <a:ext cx="42320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57</xdr:col>
      <xdr:colOff>57150</xdr:colOff>
      <xdr:row>15</xdr:row>
      <xdr:rowOff>104775</xdr:rowOff>
    </xdr:from>
    <xdr:to>
      <xdr:col>57</xdr:col>
      <xdr:colOff>474310</xdr:colOff>
      <xdr:row>16</xdr:row>
      <xdr:rowOff>376950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3348275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61</xdr:col>
      <xdr:colOff>57150</xdr:colOff>
      <xdr:row>15</xdr:row>
      <xdr:rowOff>104775</xdr:rowOff>
    </xdr:from>
    <xdr:to>
      <xdr:col>61</xdr:col>
      <xdr:colOff>474310</xdr:colOff>
      <xdr:row>16</xdr:row>
      <xdr:rowOff>376950</xdr:rowOff>
    </xdr:to>
    <xdr:pic>
      <xdr:nvPicPr>
        <xdr:cNvPr id="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4248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65</xdr:col>
      <xdr:colOff>57150</xdr:colOff>
      <xdr:row>15</xdr:row>
      <xdr:rowOff>104775</xdr:rowOff>
    </xdr:from>
    <xdr:to>
      <xdr:col>65</xdr:col>
      <xdr:colOff>477333</xdr:colOff>
      <xdr:row>16</xdr:row>
      <xdr:rowOff>376950</xdr:rowOff>
    </xdr:to>
    <xdr:pic>
      <xdr:nvPicPr>
        <xdr:cNvPr id="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9501425" y="3419475"/>
          <a:ext cx="4201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15</xdr:row>
      <xdr:rowOff>95250</xdr:rowOff>
    </xdr:from>
    <xdr:to>
      <xdr:col>1</xdr:col>
      <xdr:colOff>468266</xdr:colOff>
      <xdr:row>16</xdr:row>
      <xdr:rowOff>368786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503" y="3409950"/>
          <a:ext cx="413838" cy="3973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47625</xdr:colOff>
      <xdr:row>15</xdr:row>
      <xdr:rowOff>104775</xdr:rowOff>
    </xdr:from>
    <xdr:to>
      <xdr:col>5</xdr:col>
      <xdr:colOff>468951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3419475"/>
          <a:ext cx="42132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57150</xdr:colOff>
      <xdr:row>15</xdr:row>
      <xdr:rowOff>104775</xdr:rowOff>
    </xdr:from>
    <xdr:to>
      <xdr:col>9</xdr:col>
      <xdr:colOff>471462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29375" y="3419475"/>
          <a:ext cx="414312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57150</xdr:colOff>
      <xdr:row>15</xdr:row>
      <xdr:rowOff>104775</xdr:rowOff>
    </xdr:from>
    <xdr:to>
      <xdr:col>13</xdr:col>
      <xdr:colOff>473633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05950" y="3419475"/>
          <a:ext cx="4164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57151</xdr:colOff>
      <xdr:row>15</xdr:row>
      <xdr:rowOff>104775</xdr:rowOff>
    </xdr:from>
    <xdr:to>
      <xdr:col>17</xdr:col>
      <xdr:colOff>473752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82526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47625</xdr:colOff>
      <xdr:row>15</xdr:row>
      <xdr:rowOff>104775</xdr:rowOff>
    </xdr:from>
    <xdr:to>
      <xdr:col>21</xdr:col>
      <xdr:colOff>471093</xdr:colOff>
      <xdr:row>16</xdr:row>
      <xdr:rowOff>376950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649575" y="3419475"/>
          <a:ext cx="42346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66676</xdr:colOff>
      <xdr:row>15</xdr:row>
      <xdr:rowOff>104775</xdr:rowOff>
    </xdr:from>
    <xdr:to>
      <xdr:col>25</xdr:col>
      <xdr:colOff>483277</xdr:colOff>
      <xdr:row>16</xdr:row>
      <xdr:rowOff>376950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74520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29</xdr:col>
      <xdr:colOff>57151</xdr:colOff>
      <xdr:row>15</xdr:row>
      <xdr:rowOff>104775</xdr:rowOff>
    </xdr:from>
    <xdr:to>
      <xdr:col>29</xdr:col>
      <xdr:colOff>473752</xdr:colOff>
      <xdr:row>16</xdr:row>
      <xdr:rowOff>376950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81225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33</xdr:col>
      <xdr:colOff>57150</xdr:colOff>
      <xdr:row>15</xdr:row>
      <xdr:rowOff>104775</xdr:rowOff>
    </xdr:from>
    <xdr:to>
      <xdr:col>33</xdr:col>
      <xdr:colOff>476040</xdr:colOff>
      <xdr:row>16</xdr:row>
      <xdr:rowOff>376950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4888825" y="3419475"/>
          <a:ext cx="41889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57150</xdr:colOff>
      <xdr:row>15</xdr:row>
      <xdr:rowOff>104775</xdr:rowOff>
    </xdr:from>
    <xdr:to>
      <xdr:col>37</xdr:col>
      <xdr:colOff>477150</xdr:colOff>
      <xdr:row>16</xdr:row>
      <xdr:rowOff>376950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965400" y="3419475"/>
          <a:ext cx="420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41</xdr:col>
      <xdr:colOff>47625</xdr:colOff>
      <xdr:row>15</xdr:row>
      <xdr:rowOff>104775</xdr:rowOff>
    </xdr:from>
    <xdr:to>
      <xdr:col>41</xdr:col>
      <xdr:colOff>464785</xdr:colOff>
      <xdr:row>16</xdr:row>
      <xdr:rowOff>376950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10324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45</xdr:col>
      <xdr:colOff>47625</xdr:colOff>
      <xdr:row>15</xdr:row>
      <xdr:rowOff>104775</xdr:rowOff>
    </xdr:from>
    <xdr:to>
      <xdr:col>45</xdr:col>
      <xdr:colOff>474563</xdr:colOff>
      <xdr:row>16</xdr:row>
      <xdr:rowOff>376950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4109025" y="3419475"/>
          <a:ext cx="42693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49</xdr:col>
      <xdr:colOff>57150</xdr:colOff>
      <xdr:row>15</xdr:row>
      <xdr:rowOff>104775</xdr:rowOff>
    </xdr:from>
    <xdr:to>
      <xdr:col>49</xdr:col>
      <xdr:colOff>471150</xdr:colOff>
      <xdr:row>16</xdr:row>
      <xdr:rowOff>376950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7195125" y="3419475"/>
          <a:ext cx="414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53</xdr:col>
      <xdr:colOff>57150</xdr:colOff>
      <xdr:row>15</xdr:row>
      <xdr:rowOff>104775</xdr:rowOff>
    </xdr:from>
    <xdr:to>
      <xdr:col>53</xdr:col>
      <xdr:colOff>480356</xdr:colOff>
      <xdr:row>16</xdr:row>
      <xdr:rowOff>376950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0271700" y="3419475"/>
          <a:ext cx="42320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57</xdr:col>
      <xdr:colOff>57150</xdr:colOff>
      <xdr:row>15</xdr:row>
      <xdr:rowOff>104775</xdr:rowOff>
    </xdr:from>
    <xdr:to>
      <xdr:col>57</xdr:col>
      <xdr:colOff>474310</xdr:colOff>
      <xdr:row>16</xdr:row>
      <xdr:rowOff>376950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3348275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61</xdr:col>
      <xdr:colOff>57150</xdr:colOff>
      <xdr:row>15</xdr:row>
      <xdr:rowOff>104775</xdr:rowOff>
    </xdr:from>
    <xdr:to>
      <xdr:col>61</xdr:col>
      <xdr:colOff>474310</xdr:colOff>
      <xdr:row>16</xdr:row>
      <xdr:rowOff>376950</xdr:rowOff>
    </xdr:to>
    <xdr:pic>
      <xdr:nvPicPr>
        <xdr:cNvPr id="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4248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65</xdr:col>
      <xdr:colOff>57150</xdr:colOff>
      <xdr:row>15</xdr:row>
      <xdr:rowOff>104775</xdr:rowOff>
    </xdr:from>
    <xdr:to>
      <xdr:col>65</xdr:col>
      <xdr:colOff>477333</xdr:colOff>
      <xdr:row>16</xdr:row>
      <xdr:rowOff>376950</xdr:rowOff>
    </xdr:to>
    <xdr:pic>
      <xdr:nvPicPr>
        <xdr:cNvPr id="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9501425" y="3419475"/>
          <a:ext cx="4201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15</xdr:row>
      <xdr:rowOff>95250</xdr:rowOff>
    </xdr:from>
    <xdr:to>
      <xdr:col>1</xdr:col>
      <xdr:colOff>468266</xdr:colOff>
      <xdr:row>16</xdr:row>
      <xdr:rowOff>368786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503" y="3409950"/>
          <a:ext cx="413838" cy="3973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47625</xdr:colOff>
      <xdr:row>15</xdr:row>
      <xdr:rowOff>104775</xdr:rowOff>
    </xdr:from>
    <xdr:to>
      <xdr:col>5</xdr:col>
      <xdr:colOff>468951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3419475"/>
          <a:ext cx="42132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57150</xdr:colOff>
      <xdr:row>15</xdr:row>
      <xdr:rowOff>104775</xdr:rowOff>
    </xdr:from>
    <xdr:to>
      <xdr:col>9</xdr:col>
      <xdr:colOff>471462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29375" y="3419475"/>
          <a:ext cx="414312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57150</xdr:colOff>
      <xdr:row>15</xdr:row>
      <xdr:rowOff>104775</xdr:rowOff>
    </xdr:from>
    <xdr:to>
      <xdr:col>13</xdr:col>
      <xdr:colOff>473633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05950" y="3419475"/>
          <a:ext cx="4164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57151</xdr:colOff>
      <xdr:row>15</xdr:row>
      <xdr:rowOff>104775</xdr:rowOff>
    </xdr:from>
    <xdr:to>
      <xdr:col>17</xdr:col>
      <xdr:colOff>473752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82526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47625</xdr:colOff>
      <xdr:row>15</xdr:row>
      <xdr:rowOff>104775</xdr:rowOff>
    </xdr:from>
    <xdr:to>
      <xdr:col>21</xdr:col>
      <xdr:colOff>471093</xdr:colOff>
      <xdr:row>16</xdr:row>
      <xdr:rowOff>376950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649575" y="3419475"/>
          <a:ext cx="42346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66676</xdr:colOff>
      <xdr:row>15</xdr:row>
      <xdr:rowOff>104775</xdr:rowOff>
    </xdr:from>
    <xdr:to>
      <xdr:col>25</xdr:col>
      <xdr:colOff>483277</xdr:colOff>
      <xdr:row>16</xdr:row>
      <xdr:rowOff>376950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74520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29</xdr:col>
      <xdr:colOff>57151</xdr:colOff>
      <xdr:row>15</xdr:row>
      <xdr:rowOff>104775</xdr:rowOff>
    </xdr:from>
    <xdr:to>
      <xdr:col>29</xdr:col>
      <xdr:colOff>473752</xdr:colOff>
      <xdr:row>16</xdr:row>
      <xdr:rowOff>376950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81225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33</xdr:col>
      <xdr:colOff>57150</xdr:colOff>
      <xdr:row>15</xdr:row>
      <xdr:rowOff>104775</xdr:rowOff>
    </xdr:from>
    <xdr:to>
      <xdr:col>33</xdr:col>
      <xdr:colOff>476040</xdr:colOff>
      <xdr:row>16</xdr:row>
      <xdr:rowOff>376950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4888825" y="3419475"/>
          <a:ext cx="41889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57150</xdr:colOff>
      <xdr:row>15</xdr:row>
      <xdr:rowOff>104775</xdr:rowOff>
    </xdr:from>
    <xdr:to>
      <xdr:col>37</xdr:col>
      <xdr:colOff>477150</xdr:colOff>
      <xdr:row>16</xdr:row>
      <xdr:rowOff>376950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965400" y="3419475"/>
          <a:ext cx="420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41</xdr:col>
      <xdr:colOff>47625</xdr:colOff>
      <xdr:row>15</xdr:row>
      <xdr:rowOff>104775</xdr:rowOff>
    </xdr:from>
    <xdr:to>
      <xdr:col>41</xdr:col>
      <xdr:colOff>464785</xdr:colOff>
      <xdr:row>16</xdr:row>
      <xdr:rowOff>376950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10324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45</xdr:col>
      <xdr:colOff>47625</xdr:colOff>
      <xdr:row>15</xdr:row>
      <xdr:rowOff>104775</xdr:rowOff>
    </xdr:from>
    <xdr:to>
      <xdr:col>45</xdr:col>
      <xdr:colOff>474563</xdr:colOff>
      <xdr:row>16</xdr:row>
      <xdr:rowOff>376950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4109025" y="3419475"/>
          <a:ext cx="42693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49</xdr:col>
      <xdr:colOff>57150</xdr:colOff>
      <xdr:row>15</xdr:row>
      <xdr:rowOff>104775</xdr:rowOff>
    </xdr:from>
    <xdr:to>
      <xdr:col>49</xdr:col>
      <xdr:colOff>471150</xdr:colOff>
      <xdr:row>16</xdr:row>
      <xdr:rowOff>376950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7195125" y="3419475"/>
          <a:ext cx="414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53</xdr:col>
      <xdr:colOff>57150</xdr:colOff>
      <xdr:row>15</xdr:row>
      <xdr:rowOff>104775</xdr:rowOff>
    </xdr:from>
    <xdr:to>
      <xdr:col>53</xdr:col>
      <xdr:colOff>480356</xdr:colOff>
      <xdr:row>16</xdr:row>
      <xdr:rowOff>376950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0271700" y="3419475"/>
          <a:ext cx="42320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57</xdr:col>
      <xdr:colOff>57150</xdr:colOff>
      <xdr:row>15</xdr:row>
      <xdr:rowOff>104775</xdr:rowOff>
    </xdr:from>
    <xdr:to>
      <xdr:col>57</xdr:col>
      <xdr:colOff>474310</xdr:colOff>
      <xdr:row>16</xdr:row>
      <xdr:rowOff>376950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3348275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61</xdr:col>
      <xdr:colOff>57150</xdr:colOff>
      <xdr:row>15</xdr:row>
      <xdr:rowOff>104775</xdr:rowOff>
    </xdr:from>
    <xdr:to>
      <xdr:col>61</xdr:col>
      <xdr:colOff>474310</xdr:colOff>
      <xdr:row>16</xdr:row>
      <xdr:rowOff>376950</xdr:rowOff>
    </xdr:to>
    <xdr:pic>
      <xdr:nvPicPr>
        <xdr:cNvPr id="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4248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65</xdr:col>
      <xdr:colOff>57150</xdr:colOff>
      <xdr:row>15</xdr:row>
      <xdr:rowOff>104775</xdr:rowOff>
    </xdr:from>
    <xdr:to>
      <xdr:col>65</xdr:col>
      <xdr:colOff>477333</xdr:colOff>
      <xdr:row>16</xdr:row>
      <xdr:rowOff>376950</xdr:rowOff>
    </xdr:to>
    <xdr:pic>
      <xdr:nvPicPr>
        <xdr:cNvPr id="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9501425" y="3419475"/>
          <a:ext cx="4201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15</xdr:row>
      <xdr:rowOff>95250</xdr:rowOff>
    </xdr:from>
    <xdr:to>
      <xdr:col>1</xdr:col>
      <xdr:colOff>468266</xdr:colOff>
      <xdr:row>16</xdr:row>
      <xdr:rowOff>368786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503" y="3409950"/>
          <a:ext cx="413838" cy="3973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47625</xdr:colOff>
      <xdr:row>15</xdr:row>
      <xdr:rowOff>104775</xdr:rowOff>
    </xdr:from>
    <xdr:to>
      <xdr:col>5</xdr:col>
      <xdr:colOff>468951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3419475"/>
          <a:ext cx="42132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57150</xdr:colOff>
      <xdr:row>15</xdr:row>
      <xdr:rowOff>104775</xdr:rowOff>
    </xdr:from>
    <xdr:to>
      <xdr:col>9</xdr:col>
      <xdr:colOff>471462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29375" y="3419475"/>
          <a:ext cx="414312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57150</xdr:colOff>
      <xdr:row>15</xdr:row>
      <xdr:rowOff>104775</xdr:rowOff>
    </xdr:from>
    <xdr:to>
      <xdr:col>13</xdr:col>
      <xdr:colOff>473633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05950" y="3419475"/>
          <a:ext cx="4164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57151</xdr:colOff>
      <xdr:row>15</xdr:row>
      <xdr:rowOff>104775</xdr:rowOff>
    </xdr:from>
    <xdr:to>
      <xdr:col>17</xdr:col>
      <xdr:colOff>473752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82526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47625</xdr:colOff>
      <xdr:row>15</xdr:row>
      <xdr:rowOff>104775</xdr:rowOff>
    </xdr:from>
    <xdr:to>
      <xdr:col>21</xdr:col>
      <xdr:colOff>471093</xdr:colOff>
      <xdr:row>16</xdr:row>
      <xdr:rowOff>376950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649575" y="3419475"/>
          <a:ext cx="42346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66676</xdr:colOff>
      <xdr:row>15</xdr:row>
      <xdr:rowOff>104775</xdr:rowOff>
    </xdr:from>
    <xdr:to>
      <xdr:col>25</xdr:col>
      <xdr:colOff>483277</xdr:colOff>
      <xdr:row>16</xdr:row>
      <xdr:rowOff>376950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74520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29</xdr:col>
      <xdr:colOff>57151</xdr:colOff>
      <xdr:row>15</xdr:row>
      <xdr:rowOff>104775</xdr:rowOff>
    </xdr:from>
    <xdr:to>
      <xdr:col>29</xdr:col>
      <xdr:colOff>473752</xdr:colOff>
      <xdr:row>16</xdr:row>
      <xdr:rowOff>376950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81225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33</xdr:col>
      <xdr:colOff>57150</xdr:colOff>
      <xdr:row>15</xdr:row>
      <xdr:rowOff>104775</xdr:rowOff>
    </xdr:from>
    <xdr:to>
      <xdr:col>33</xdr:col>
      <xdr:colOff>476040</xdr:colOff>
      <xdr:row>16</xdr:row>
      <xdr:rowOff>376950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4888825" y="3419475"/>
          <a:ext cx="41889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57150</xdr:colOff>
      <xdr:row>15</xdr:row>
      <xdr:rowOff>104775</xdr:rowOff>
    </xdr:from>
    <xdr:to>
      <xdr:col>37</xdr:col>
      <xdr:colOff>477150</xdr:colOff>
      <xdr:row>16</xdr:row>
      <xdr:rowOff>376950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965400" y="3419475"/>
          <a:ext cx="420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41</xdr:col>
      <xdr:colOff>47625</xdr:colOff>
      <xdr:row>15</xdr:row>
      <xdr:rowOff>104775</xdr:rowOff>
    </xdr:from>
    <xdr:to>
      <xdr:col>41</xdr:col>
      <xdr:colOff>464785</xdr:colOff>
      <xdr:row>16</xdr:row>
      <xdr:rowOff>376950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10324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45</xdr:col>
      <xdr:colOff>47625</xdr:colOff>
      <xdr:row>15</xdr:row>
      <xdr:rowOff>104775</xdr:rowOff>
    </xdr:from>
    <xdr:to>
      <xdr:col>45</xdr:col>
      <xdr:colOff>474563</xdr:colOff>
      <xdr:row>16</xdr:row>
      <xdr:rowOff>376950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4109025" y="3419475"/>
          <a:ext cx="42693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49</xdr:col>
      <xdr:colOff>57150</xdr:colOff>
      <xdr:row>15</xdr:row>
      <xdr:rowOff>104775</xdr:rowOff>
    </xdr:from>
    <xdr:to>
      <xdr:col>49</xdr:col>
      <xdr:colOff>471150</xdr:colOff>
      <xdr:row>16</xdr:row>
      <xdr:rowOff>376950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7195125" y="3419475"/>
          <a:ext cx="414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53</xdr:col>
      <xdr:colOff>57150</xdr:colOff>
      <xdr:row>15</xdr:row>
      <xdr:rowOff>104775</xdr:rowOff>
    </xdr:from>
    <xdr:to>
      <xdr:col>53</xdr:col>
      <xdr:colOff>480356</xdr:colOff>
      <xdr:row>16</xdr:row>
      <xdr:rowOff>376950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0271700" y="3419475"/>
          <a:ext cx="42320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57</xdr:col>
      <xdr:colOff>57150</xdr:colOff>
      <xdr:row>15</xdr:row>
      <xdr:rowOff>104775</xdr:rowOff>
    </xdr:from>
    <xdr:to>
      <xdr:col>57</xdr:col>
      <xdr:colOff>474310</xdr:colOff>
      <xdr:row>16</xdr:row>
      <xdr:rowOff>376950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3348275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61</xdr:col>
      <xdr:colOff>57150</xdr:colOff>
      <xdr:row>15</xdr:row>
      <xdr:rowOff>104775</xdr:rowOff>
    </xdr:from>
    <xdr:to>
      <xdr:col>61</xdr:col>
      <xdr:colOff>474310</xdr:colOff>
      <xdr:row>16</xdr:row>
      <xdr:rowOff>376950</xdr:rowOff>
    </xdr:to>
    <xdr:pic>
      <xdr:nvPicPr>
        <xdr:cNvPr id="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4248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65</xdr:col>
      <xdr:colOff>57150</xdr:colOff>
      <xdr:row>15</xdr:row>
      <xdr:rowOff>104775</xdr:rowOff>
    </xdr:from>
    <xdr:to>
      <xdr:col>65</xdr:col>
      <xdr:colOff>477333</xdr:colOff>
      <xdr:row>16</xdr:row>
      <xdr:rowOff>376950</xdr:rowOff>
    </xdr:to>
    <xdr:pic>
      <xdr:nvPicPr>
        <xdr:cNvPr id="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9501425" y="3419475"/>
          <a:ext cx="4201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15</xdr:row>
      <xdr:rowOff>95250</xdr:rowOff>
    </xdr:from>
    <xdr:to>
      <xdr:col>1</xdr:col>
      <xdr:colOff>468266</xdr:colOff>
      <xdr:row>16</xdr:row>
      <xdr:rowOff>368786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503" y="3409950"/>
          <a:ext cx="413838" cy="3973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47625</xdr:colOff>
      <xdr:row>15</xdr:row>
      <xdr:rowOff>104775</xdr:rowOff>
    </xdr:from>
    <xdr:to>
      <xdr:col>5</xdr:col>
      <xdr:colOff>468951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3419475"/>
          <a:ext cx="42132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57150</xdr:colOff>
      <xdr:row>15</xdr:row>
      <xdr:rowOff>104775</xdr:rowOff>
    </xdr:from>
    <xdr:to>
      <xdr:col>9</xdr:col>
      <xdr:colOff>471462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29375" y="3419475"/>
          <a:ext cx="414312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57150</xdr:colOff>
      <xdr:row>15</xdr:row>
      <xdr:rowOff>104775</xdr:rowOff>
    </xdr:from>
    <xdr:to>
      <xdr:col>13</xdr:col>
      <xdr:colOff>473633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05950" y="3419475"/>
          <a:ext cx="4164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57151</xdr:colOff>
      <xdr:row>15</xdr:row>
      <xdr:rowOff>104775</xdr:rowOff>
    </xdr:from>
    <xdr:to>
      <xdr:col>17</xdr:col>
      <xdr:colOff>473752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82526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47625</xdr:colOff>
      <xdr:row>15</xdr:row>
      <xdr:rowOff>104775</xdr:rowOff>
    </xdr:from>
    <xdr:to>
      <xdr:col>21</xdr:col>
      <xdr:colOff>471093</xdr:colOff>
      <xdr:row>16</xdr:row>
      <xdr:rowOff>376950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649575" y="3419475"/>
          <a:ext cx="42346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66676</xdr:colOff>
      <xdr:row>15</xdr:row>
      <xdr:rowOff>104775</xdr:rowOff>
    </xdr:from>
    <xdr:to>
      <xdr:col>25</xdr:col>
      <xdr:colOff>483277</xdr:colOff>
      <xdr:row>16</xdr:row>
      <xdr:rowOff>376950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74520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29</xdr:col>
      <xdr:colOff>57151</xdr:colOff>
      <xdr:row>15</xdr:row>
      <xdr:rowOff>104775</xdr:rowOff>
    </xdr:from>
    <xdr:to>
      <xdr:col>29</xdr:col>
      <xdr:colOff>473752</xdr:colOff>
      <xdr:row>16</xdr:row>
      <xdr:rowOff>376950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812251" y="3419475"/>
          <a:ext cx="41660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33</xdr:col>
      <xdr:colOff>57150</xdr:colOff>
      <xdr:row>15</xdr:row>
      <xdr:rowOff>104775</xdr:rowOff>
    </xdr:from>
    <xdr:to>
      <xdr:col>33</xdr:col>
      <xdr:colOff>476040</xdr:colOff>
      <xdr:row>16</xdr:row>
      <xdr:rowOff>376950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4888825" y="3419475"/>
          <a:ext cx="41889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57150</xdr:colOff>
      <xdr:row>15</xdr:row>
      <xdr:rowOff>104775</xdr:rowOff>
    </xdr:from>
    <xdr:to>
      <xdr:col>37</xdr:col>
      <xdr:colOff>477150</xdr:colOff>
      <xdr:row>16</xdr:row>
      <xdr:rowOff>376950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965400" y="3419475"/>
          <a:ext cx="420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41</xdr:col>
      <xdr:colOff>47625</xdr:colOff>
      <xdr:row>15</xdr:row>
      <xdr:rowOff>104775</xdr:rowOff>
    </xdr:from>
    <xdr:to>
      <xdr:col>41</xdr:col>
      <xdr:colOff>464785</xdr:colOff>
      <xdr:row>16</xdr:row>
      <xdr:rowOff>376950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10324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45</xdr:col>
      <xdr:colOff>47625</xdr:colOff>
      <xdr:row>15</xdr:row>
      <xdr:rowOff>104775</xdr:rowOff>
    </xdr:from>
    <xdr:to>
      <xdr:col>45</xdr:col>
      <xdr:colOff>474563</xdr:colOff>
      <xdr:row>16</xdr:row>
      <xdr:rowOff>376950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4109025" y="3419475"/>
          <a:ext cx="426938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49</xdr:col>
      <xdr:colOff>57150</xdr:colOff>
      <xdr:row>15</xdr:row>
      <xdr:rowOff>104775</xdr:rowOff>
    </xdr:from>
    <xdr:to>
      <xdr:col>49</xdr:col>
      <xdr:colOff>471150</xdr:colOff>
      <xdr:row>16</xdr:row>
      <xdr:rowOff>376950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7195125" y="3419475"/>
          <a:ext cx="41400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53</xdr:col>
      <xdr:colOff>57150</xdr:colOff>
      <xdr:row>15</xdr:row>
      <xdr:rowOff>104775</xdr:rowOff>
    </xdr:from>
    <xdr:to>
      <xdr:col>53</xdr:col>
      <xdr:colOff>480356</xdr:colOff>
      <xdr:row>16</xdr:row>
      <xdr:rowOff>376950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0271700" y="3419475"/>
          <a:ext cx="423206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57</xdr:col>
      <xdr:colOff>57150</xdr:colOff>
      <xdr:row>15</xdr:row>
      <xdr:rowOff>104775</xdr:rowOff>
    </xdr:from>
    <xdr:to>
      <xdr:col>57</xdr:col>
      <xdr:colOff>474310</xdr:colOff>
      <xdr:row>16</xdr:row>
      <xdr:rowOff>376950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3348275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61</xdr:col>
      <xdr:colOff>57150</xdr:colOff>
      <xdr:row>15</xdr:row>
      <xdr:rowOff>104775</xdr:rowOff>
    </xdr:from>
    <xdr:to>
      <xdr:col>61</xdr:col>
      <xdr:colOff>474310</xdr:colOff>
      <xdr:row>16</xdr:row>
      <xdr:rowOff>376950</xdr:rowOff>
    </xdr:to>
    <xdr:pic>
      <xdr:nvPicPr>
        <xdr:cNvPr id="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424850" y="3419475"/>
          <a:ext cx="417160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65</xdr:col>
      <xdr:colOff>57150</xdr:colOff>
      <xdr:row>15</xdr:row>
      <xdr:rowOff>104775</xdr:rowOff>
    </xdr:from>
    <xdr:to>
      <xdr:col>65</xdr:col>
      <xdr:colOff>477333</xdr:colOff>
      <xdr:row>16</xdr:row>
      <xdr:rowOff>376950</xdr:rowOff>
    </xdr:to>
    <xdr:pic>
      <xdr:nvPicPr>
        <xdr:cNvPr id="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9501425" y="3419475"/>
          <a:ext cx="420183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8"/>
  <sheetViews>
    <sheetView zoomScaleNormal="100" zoomScaleSheetLayoutView="100" workbookViewId="0">
      <selection activeCell="K25" sqref="K25"/>
    </sheetView>
  </sheetViews>
  <sheetFormatPr defaultColWidth="9.125" defaultRowHeight="14.3" x14ac:dyDescent="0.25"/>
  <cols>
    <col min="1" max="1" width="18.25" style="1" customWidth="1"/>
    <col min="2" max="16384" width="9.125" style="1"/>
  </cols>
  <sheetData>
    <row r="1" spans="1:11" ht="30.1" customHeight="1" x14ac:dyDescent="0.25">
      <c r="A1" s="81" t="s">
        <v>57</v>
      </c>
      <c r="B1" s="34" t="s">
        <v>10</v>
      </c>
      <c r="C1" s="34" t="s">
        <v>11</v>
      </c>
      <c r="D1" s="34" t="s">
        <v>12</v>
      </c>
      <c r="E1" s="34" t="s">
        <v>13</v>
      </c>
      <c r="F1" s="34" t="s">
        <v>14</v>
      </c>
      <c r="G1" s="34" t="s">
        <v>15</v>
      </c>
      <c r="H1" s="34" t="s">
        <v>45</v>
      </c>
      <c r="I1" s="34" t="s">
        <v>17</v>
      </c>
      <c r="J1" s="34" t="s">
        <v>18</v>
      </c>
      <c r="K1" s="2" t="s">
        <v>0</v>
      </c>
    </row>
    <row r="2" spans="1:11" x14ac:dyDescent="0.25">
      <c r="A2" s="3" t="s">
        <v>55</v>
      </c>
      <c r="B2" s="27">
        <v>928</v>
      </c>
      <c r="C2" s="27">
        <v>711</v>
      </c>
      <c r="D2" s="27">
        <v>567</v>
      </c>
      <c r="E2" s="27">
        <v>580</v>
      </c>
      <c r="F2" s="27">
        <v>601</v>
      </c>
      <c r="G2" s="27">
        <v>586</v>
      </c>
      <c r="H2" s="27">
        <v>950</v>
      </c>
      <c r="I2" s="27">
        <v>740</v>
      </c>
      <c r="J2" s="27">
        <v>1031</v>
      </c>
      <c r="K2" s="27">
        <f>SUM(B2:J2)</f>
        <v>6694</v>
      </c>
    </row>
    <row r="3" spans="1:11" x14ac:dyDescent="0.25">
      <c r="A3" s="4" t="s">
        <v>2</v>
      </c>
      <c r="B3" s="28">
        <v>457</v>
      </c>
      <c r="C3" s="28">
        <v>346</v>
      </c>
      <c r="D3" s="28">
        <v>281</v>
      </c>
      <c r="E3" s="28">
        <v>296</v>
      </c>
      <c r="F3" s="28">
        <v>313</v>
      </c>
      <c r="G3" s="28">
        <v>297</v>
      </c>
      <c r="H3" s="28">
        <v>487</v>
      </c>
      <c r="I3" s="28">
        <v>364</v>
      </c>
      <c r="J3" s="28">
        <v>504</v>
      </c>
      <c r="K3" s="28">
        <f>SUM(B3:J3)</f>
        <v>3345</v>
      </c>
    </row>
    <row r="4" spans="1:11" x14ac:dyDescent="0.25">
      <c r="A4" s="5" t="s">
        <v>3</v>
      </c>
      <c r="B4" s="29">
        <v>471</v>
      </c>
      <c r="C4" s="29">
        <v>365</v>
      </c>
      <c r="D4" s="29">
        <v>286</v>
      </c>
      <c r="E4" s="29">
        <v>284</v>
      </c>
      <c r="F4" s="29">
        <v>288</v>
      </c>
      <c r="G4" s="29">
        <v>289</v>
      </c>
      <c r="H4" s="29">
        <v>463</v>
      </c>
      <c r="I4" s="29">
        <v>376</v>
      </c>
      <c r="J4" s="29">
        <v>527</v>
      </c>
      <c r="K4" s="29">
        <f>SUM(B4:J4)</f>
        <v>3349</v>
      </c>
    </row>
    <row r="5" spans="1:11" x14ac:dyDescent="0.25">
      <c r="A5" s="6" t="s">
        <v>4</v>
      </c>
      <c r="B5" s="30">
        <f>SUM(B3:B4)</f>
        <v>928</v>
      </c>
      <c r="C5" s="30">
        <f t="shared" ref="C5:J5" si="0">SUM(C3:C4)</f>
        <v>711</v>
      </c>
      <c r="D5" s="30">
        <f t="shared" si="0"/>
        <v>567</v>
      </c>
      <c r="E5" s="30">
        <f t="shared" si="0"/>
        <v>580</v>
      </c>
      <c r="F5" s="30">
        <f t="shared" si="0"/>
        <v>601</v>
      </c>
      <c r="G5" s="30">
        <f t="shared" si="0"/>
        <v>586</v>
      </c>
      <c r="H5" s="30">
        <f t="shared" si="0"/>
        <v>950</v>
      </c>
      <c r="I5" s="30">
        <f t="shared" si="0"/>
        <v>740</v>
      </c>
      <c r="J5" s="30">
        <f t="shared" si="0"/>
        <v>1031</v>
      </c>
      <c r="K5" s="30">
        <f>SUM(K3:K4)</f>
        <v>6694</v>
      </c>
    </row>
    <row r="7" spans="1:11" ht="30.1" customHeight="1" x14ac:dyDescent="0.25">
      <c r="A7" s="2" t="s">
        <v>1</v>
      </c>
      <c r="B7" s="34" t="s">
        <v>10</v>
      </c>
      <c r="C7" s="34" t="s">
        <v>11</v>
      </c>
      <c r="D7" s="34" t="s">
        <v>12</v>
      </c>
      <c r="E7" s="34" t="s">
        <v>13</v>
      </c>
      <c r="F7" s="34" t="s">
        <v>14</v>
      </c>
      <c r="G7" s="34" t="s">
        <v>15</v>
      </c>
      <c r="H7" s="34" t="s">
        <v>16</v>
      </c>
      <c r="I7" s="34" t="s">
        <v>17</v>
      </c>
      <c r="J7" s="34" t="s">
        <v>18</v>
      </c>
      <c r="K7" s="2" t="s">
        <v>0</v>
      </c>
    </row>
    <row r="8" spans="1:11" x14ac:dyDescent="0.25">
      <c r="A8" s="19" t="s">
        <v>5</v>
      </c>
      <c r="B8" s="73">
        <v>267</v>
      </c>
      <c r="C8" s="73">
        <v>160</v>
      </c>
      <c r="D8" s="73">
        <v>134</v>
      </c>
      <c r="E8" s="73">
        <v>155</v>
      </c>
      <c r="F8" s="73">
        <v>134</v>
      </c>
      <c r="G8" s="73">
        <v>149</v>
      </c>
      <c r="H8" s="73">
        <v>237</v>
      </c>
      <c r="I8" s="73">
        <v>162</v>
      </c>
      <c r="J8" s="73">
        <v>312</v>
      </c>
      <c r="K8" s="31">
        <f>SUM(B8:J8)</f>
        <v>1710</v>
      </c>
    </row>
    <row r="9" spans="1:11" x14ac:dyDescent="0.25">
      <c r="A9" s="9" t="s">
        <v>9</v>
      </c>
      <c r="B9" s="8">
        <f>B8/B2</f>
        <v>0.28771551724137934</v>
      </c>
      <c r="C9" s="8">
        <f t="shared" ref="C9:K9" si="1">C8/C2</f>
        <v>0.22503516174402249</v>
      </c>
      <c r="D9" s="8">
        <f t="shared" si="1"/>
        <v>0.23633156966490299</v>
      </c>
      <c r="E9" s="8">
        <f t="shared" si="1"/>
        <v>0.26724137931034481</v>
      </c>
      <c r="F9" s="8">
        <f t="shared" si="1"/>
        <v>0.22296173044925124</v>
      </c>
      <c r="G9" s="8">
        <f t="shared" si="1"/>
        <v>0.25426621160409557</v>
      </c>
      <c r="H9" s="8">
        <f t="shared" si="1"/>
        <v>0.24947368421052632</v>
      </c>
      <c r="I9" s="8">
        <f t="shared" si="1"/>
        <v>0.21891891891891893</v>
      </c>
      <c r="J9" s="8">
        <f t="shared" si="1"/>
        <v>0.30261881668283219</v>
      </c>
      <c r="K9" s="8">
        <f t="shared" si="1"/>
        <v>0.25545264415894831</v>
      </c>
    </row>
    <row r="10" spans="1:11" x14ac:dyDescent="0.25">
      <c r="A10" s="14" t="s">
        <v>2</v>
      </c>
      <c r="B10" s="74">
        <v>134</v>
      </c>
      <c r="C10" s="75">
        <v>75</v>
      </c>
      <c r="D10" s="74">
        <v>67</v>
      </c>
      <c r="E10" s="75">
        <v>83</v>
      </c>
      <c r="F10" s="74">
        <v>73</v>
      </c>
      <c r="G10" s="75">
        <v>71</v>
      </c>
      <c r="H10" s="74">
        <v>128</v>
      </c>
      <c r="I10" s="75">
        <v>83</v>
      </c>
      <c r="J10" s="74">
        <v>154</v>
      </c>
      <c r="K10" s="15">
        <f t="shared" ref="K10" si="2">SUM(B10:J10)</f>
        <v>868</v>
      </c>
    </row>
    <row r="11" spans="1:11" x14ac:dyDescent="0.25">
      <c r="A11" s="16" t="s">
        <v>3</v>
      </c>
      <c r="B11" s="76">
        <v>133</v>
      </c>
      <c r="C11" s="77">
        <v>85</v>
      </c>
      <c r="D11" s="76">
        <v>67</v>
      </c>
      <c r="E11" s="77">
        <v>72</v>
      </c>
      <c r="F11" s="76">
        <v>61</v>
      </c>
      <c r="G11" s="77">
        <v>78</v>
      </c>
      <c r="H11" s="76">
        <v>109</v>
      </c>
      <c r="I11" s="77">
        <v>79</v>
      </c>
      <c r="J11" s="76">
        <v>158</v>
      </c>
      <c r="K11" s="17">
        <f t="shared" ref="K11" si="3">SUM(B11:J11)</f>
        <v>842</v>
      </c>
    </row>
    <row r="12" spans="1:11" x14ac:dyDescent="0.25">
      <c r="A12" s="22" t="s">
        <v>4</v>
      </c>
      <c r="B12" s="23">
        <f>SUM(B10:B11)</f>
        <v>267</v>
      </c>
      <c r="C12" s="24">
        <f t="shared" ref="C12:K12" si="4">SUM(C10:C11)</f>
        <v>160</v>
      </c>
      <c r="D12" s="24">
        <f t="shared" si="4"/>
        <v>134</v>
      </c>
      <c r="E12" s="24">
        <f t="shared" si="4"/>
        <v>155</v>
      </c>
      <c r="F12" s="24">
        <f t="shared" si="4"/>
        <v>134</v>
      </c>
      <c r="G12" s="24">
        <f t="shared" si="4"/>
        <v>149</v>
      </c>
      <c r="H12" s="24">
        <f t="shared" si="4"/>
        <v>237</v>
      </c>
      <c r="I12" s="24">
        <f t="shared" si="4"/>
        <v>162</v>
      </c>
      <c r="J12" s="24">
        <f t="shared" si="4"/>
        <v>312</v>
      </c>
      <c r="K12" s="24">
        <f t="shared" si="4"/>
        <v>1710</v>
      </c>
    </row>
    <row r="13" spans="1:11" s="13" customFormat="1" ht="3.75" customHeight="1" x14ac:dyDescent="0.25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</row>
    <row r="14" spans="1:11" x14ac:dyDescent="0.25">
      <c r="A14" s="19" t="s">
        <v>6</v>
      </c>
      <c r="B14" s="26">
        <v>598</v>
      </c>
      <c r="C14" s="26">
        <v>430</v>
      </c>
      <c r="D14" s="26">
        <v>314</v>
      </c>
      <c r="E14" s="26">
        <v>361</v>
      </c>
      <c r="F14" s="26">
        <v>367</v>
      </c>
      <c r="G14" s="26">
        <v>386</v>
      </c>
      <c r="H14" s="26">
        <v>623</v>
      </c>
      <c r="I14" s="26">
        <v>460</v>
      </c>
      <c r="J14" s="26">
        <v>675</v>
      </c>
      <c r="K14" s="32">
        <f t="shared" ref="K14:K20" si="5">SUM(B14:J14)</f>
        <v>4214</v>
      </c>
    </row>
    <row r="15" spans="1:11" x14ac:dyDescent="0.25">
      <c r="A15" s="9" t="s">
        <v>9</v>
      </c>
      <c r="B15" s="8">
        <f>B14/B2</f>
        <v>0.6443965517241379</v>
      </c>
      <c r="C15" s="8">
        <f t="shared" ref="C15:J15" si="6">C14/C2</f>
        <v>0.60478199718706049</v>
      </c>
      <c r="D15" s="8">
        <f t="shared" si="6"/>
        <v>0.55379188712522043</v>
      </c>
      <c r="E15" s="8">
        <f t="shared" si="6"/>
        <v>0.62241379310344824</v>
      </c>
      <c r="F15" s="8">
        <f t="shared" si="6"/>
        <v>0.61064891846921798</v>
      </c>
      <c r="G15" s="8">
        <f t="shared" si="6"/>
        <v>0.65870307167235498</v>
      </c>
      <c r="H15" s="8">
        <f t="shared" si="6"/>
        <v>0.65578947368421048</v>
      </c>
      <c r="I15" s="8">
        <f t="shared" si="6"/>
        <v>0.6216216216216216</v>
      </c>
      <c r="J15" s="8">
        <f t="shared" si="6"/>
        <v>0.65470417070805043</v>
      </c>
      <c r="K15" s="8">
        <f>K14/K2</f>
        <v>0.62951897221392294</v>
      </c>
    </row>
    <row r="16" spans="1:11" x14ac:dyDescent="0.25">
      <c r="A16" s="14" t="s">
        <v>2</v>
      </c>
      <c r="B16" s="74">
        <v>288</v>
      </c>
      <c r="C16" s="75">
        <v>208</v>
      </c>
      <c r="D16" s="75">
        <v>146</v>
      </c>
      <c r="E16" s="75">
        <v>192</v>
      </c>
      <c r="F16" s="75">
        <v>189</v>
      </c>
      <c r="G16" s="75">
        <v>193</v>
      </c>
      <c r="H16" s="75">
        <v>311</v>
      </c>
      <c r="I16" s="75">
        <v>224</v>
      </c>
      <c r="J16" s="75">
        <v>335</v>
      </c>
      <c r="K16" s="15">
        <f t="shared" ref="K16:K17" si="7">SUM(B16:J16)</f>
        <v>2086</v>
      </c>
    </row>
    <row r="17" spans="1:11" x14ac:dyDescent="0.25">
      <c r="A17" s="16" t="s">
        <v>3</v>
      </c>
      <c r="B17" s="78">
        <v>310</v>
      </c>
      <c r="C17" s="79">
        <v>222</v>
      </c>
      <c r="D17" s="79">
        <v>168</v>
      </c>
      <c r="E17" s="79">
        <v>169</v>
      </c>
      <c r="F17" s="79">
        <v>178</v>
      </c>
      <c r="G17" s="79">
        <v>193</v>
      </c>
      <c r="H17" s="79">
        <v>312</v>
      </c>
      <c r="I17" s="77">
        <v>236</v>
      </c>
      <c r="J17" s="79">
        <v>340</v>
      </c>
      <c r="K17" s="17">
        <f t="shared" si="7"/>
        <v>2128</v>
      </c>
    </row>
    <row r="18" spans="1:11" x14ac:dyDescent="0.25">
      <c r="A18" s="22" t="s">
        <v>4</v>
      </c>
      <c r="B18" s="23">
        <f>SUM(B16:B17)</f>
        <v>598</v>
      </c>
      <c r="C18" s="24">
        <f t="shared" ref="C18" si="8">SUM(C16:C17)</f>
        <v>430</v>
      </c>
      <c r="D18" s="24">
        <f t="shared" ref="D18" si="9">SUM(D16:D17)</f>
        <v>314</v>
      </c>
      <c r="E18" s="24">
        <f t="shared" ref="E18" si="10">SUM(E16:E17)</f>
        <v>361</v>
      </c>
      <c r="F18" s="24">
        <f t="shared" ref="F18" si="11">SUM(F16:F17)</f>
        <v>367</v>
      </c>
      <c r="G18" s="24">
        <f t="shared" ref="G18" si="12">SUM(G16:G17)</f>
        <v>386</v>
      </c>
      <c r="H18" s="24">
        <f t="shared" ref="H18" si="13">SUM(H16:H17)</f>
        <v>623</v>
      </c>
      <c r="I18" s="24">
        <f t="shared" ref="I18" si="14">SUM(I16:I17)</f>
        <v>460</v>
      </c>
      <c r="J18" s="24">
        <f t="shared" ref="J18" si="15">SUM(J16:J17)</f>
        <v>675</v>
      </c>
      <c r="K18" s="24">
        <f t="shared" ref="K18" si="16">SUM(K16:K17)</f>
        <v>4214</v>
      </c>
    </row>
    <row r="19" spans="1:11" s="13" customFormat="1" ht="3.75" customHeight="1" x14ac:dyDescent="0.25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25">
      <c r="A20" s="19" t="s">
        <v>7</v>
      </c>
      <c r="B20" s="26">
        <v>711</v>
      </c>
      <c r="C20" s="26">
        <v>550</v>
      </c>
      <c r="D20" s="26">
        <v>393</v>
      </c>
      <c r="E20" s="26">
        <v>451</v>
      </c>
      <c r="F20" s="26">
        <v>459</v>
      </c>
      <c r="G20" s="26">
        <v>455</v>
      </c>
      <c r="H20" s="26">
        <v>726</v>
      </c>
      <c r="I20" s="26">
        <v>570</v>
      </c>
      <c r="J20" s="26">
        <v>842</v>
      </c>
      <c r="K20" s="32">
        <f t="shared" si="5"/>
        <v>5157</v>
      </c>
    </row>
    <row r="21" spans="1:11" x14ac:dyDescent="0.25">
      <c r="A21" s="18" t="s">
        <v>9</v>
      </c>
      <c r="B21" s="7">
        <f>B20/B2</f>
        <v>0.76616379310344829</v>
      </c>
      <c r="C21" s="7">
        <f t="shared" ref="C21:J21" si="17">C20/C2</f>
        <v>0.77355836849507731</v>
      </c>
      <c r="D21" s="7">
        <f t="shared" si="17"/>
        <v>0.69312169312169314</v>
      </c>
      <c r="E21" s="7">
        <f t="shared" si="17"/>
        <v>0.77758620689655178</v>
      </c>
      <c r="F21" s="7">
        <f t="shared" si="17"/>
        <v>0.76372712146422628</v>
      </c>
      <c r="G21" s="7">
        <f t="shared" si="17"/>
        <v>0.7764505119453925</v>
      </c>
      <c r="H21" s="7">
        <f t="shared" si="17"/>
        <v>0.76421052631578945</v>
      </c>
      <c r="I21" s="7">
        <f t="shared" si="17"/>
        <v>0.77027027027027029</v>
      </c>
      <c r="J21" s="7">
        <f t="shared" si="17"/>
        <v>0.81668283220174587</v>
      </c>
      <c r="K21" s="7">
        <f>K20/K2</f>
        <v>0.77039139527935463</v>
      </c>
    </row>
    <row r="22" spans="1:11" x14ac:dyDescent="0.25">
      <c r="A22" s="14" t="s">
        <v>2</v>
      </c>
      <c r="B22" s="74">
        <v>348</v>
      </c>
      <c r="C22" s="75">
        <v>263</v>
      </c>
      <c r="D22" s="75">
        <v>187</v>
      </c>
      <c r="E22" s="75">
        <v>234</v>
      </c>
      <c r="F22" s="75">
        <v>238</v>
      </c>
      <c r="G22" s="75">
        <v>233</v>
      </c>
      <c r="H22" s="75">
        <v>365</v>
      </c>
      <c r="I22" s="75">
        <v>279</v>
      </c>
      <c r="J22" s="75">
        <v>426</v>
      </c>
      <c r="K22" s="15">
        <f t="shared" ref="K22:K23" si="18">SUM(B22:J22)</f>
        <v>2573</v>
      </c>
    </row>
    <row r="23" spans="1:11" x14ac:dyDescent="0.25">
      <c r="A23" s="16" t="s">
        <v>3</v>
      </c>
      <c r="B23" s="78">
        <v>363</v>
      </c>
      <c r="C23" s="79">
        <v>287</v>
      </c>
      <c r="D23" s="79">
        <v>206</v>
      </c>
      <c r="E23" s="79">
        <v>217</v>
      </c>
      <c r="F23" s="79">
        <v>221</v>
      </c>
      <c r="G23" s="79">
        <v>222</v>
      </c>
      <c r="H23" s="79">
        <v>361</v>
      </c>
      <c r="I23" s="79">
        <v>291</v>
      </c>
      <c r="J23" s="79">
        <v>416</v>
      </c>
      <c r="K23" s="17">
        <f t="shared" si="18"/>
        <v>2584</v>
      </c>
    </row>
    <row r="24" spans="1:11" x14ac:dyDescent="0.25">
      <c r="A24" s="22" t="s">
        <v>4</v>
      </c>
      <c r="B24" s="25">
        <f>SUM(B22:B23)</f>
        <v>711</v>
      </c>
      <c r="C24" s="24">
        <f t="shared" ref="C24" si="19">SUM(C22:C23)</f>
        <v>550</v>
      </c>
      <c r="D24" s="24">
        <f t="shared" ref="D24" si="20">SUM(D22:D23)</f>
        <v>393</v>
      </c>
      <c r="E24" s="24">
        <f t="shared" ref="E24" si="21">SUM(E22:E23)</f>
        <v>451</v>
      </c>
      <c r="F24" s="24">
        <f t="shared" ref="F24" si="22">SUM(F22:F23)</f>
        <v>459</v>
      </c>
      <c r="G24" s="24">
        <f t="shared" ref="G24" si="23">SUM(G22:G23)</f>
        <v>455</v>
      </c>
      <c r="H24" s="24">
        <f t="shared" ref="H24" si="24">SUM(H22:H23)</f>
        <v>726</v>
      </c>
      <c r="I24" s="24">
        <f t="shared" ref="I24" si="25">SUM(I22:I23)</f>
        <v>570</v>
      </c>
      <c r="J24" s="24">
        <f t="shared" ref="J24" si="26">SUM(J22:J23)</f>
        <v>842</v>
      </c>
      <c r="K24" s="24">
        <f t="shared" ref="K24" si="27">SUM(K22:K23)</f>
        <v>5157</v>
      </c>
    </row>
    <row r="25" spans="1:11" x14ac:dyDescent="0.25">
      <c r="A25" s="20" t="s">
        <v>8</v>
      </c>
      <c r="B25" s="21">
        <f>B20</f>
        <v>711</v>
      </c>
      <c r="C25" s="21">
        <f t="shared" ref="C25:J25" si="28">C20</f>
        <v>550</v>
      </c>
      <c r="D25" s="21">
        <f t="shared" si="28"/>
        <v>393</v>
      </c>
      <c r="E25" s="21">
        <f t="shared" si="28"/>
        <v>451</v>
      </c>
      <c r="F25" s="21">
        <f t="shared" si="28"/>
        <v>459</v>
      </c>
      <c r="G25" s="21">
        <f t="shared" si="28"/>
        <v>455</v>
      </c>
      <c r="H25" s="21">
        <f t="shared" si="28"/>
        <v>726</v>
      </c>
      <c r="I25" s="21">
        <f t="shared" si="28"/>
        <v>570</v>
      </c>
      <c r="J25" s="21">
        <f t="shared" si="28"/>
        <v>842</v>
      </c>
      <c r="K25" s="33">
        <f>K20</f>
        <v>5157</v>
      </c>
    </row>
    <row r="26" spans="1:11" x14ac:dyDescent="0.25">
      <c r="A26" s="18" t="s">
        <v>9</v>
      </c>
      <c r="B26" s="7">
        <f>B25/B2</f>
        <v>0.76616379310344829</v>
      </c>
      <c r="C26" s="7">
        <f t="shared" ref="C26:K26" si="29">C25/C2</f>
        <v>0.77355836849507731</v>
      </c>
      <c r="D26" s="7">
        <f t="shared" si="29"/>
        <v>0.69312169312169314</v>
      </c>
      <c r="E26" s="7">
        <f t="shared" si="29"/>
        <v>0.77758620689655178</v>
      </c>
      <c r="F26" s="7">
        <f t="shared" si="29"/>
        <v>0.76372712146422628</v>
      </c>
      <c r="G26" s="7">
        <f t="shared" si="29"/>
        <v>0.7764505119453925</v>
      </c>
      <c r="H26" s="7">
        <f t="shared" si="29"/>
        <v>0.76421052631578945</v>
      </c>
      <c r="I26" s="7">
        <f t="shared" si="29"/>
        <v>0.77027027027027029</v>
      </c>
      <c r="J26" s="7">
        <f t="shared" si="29"/>
        <v>0.81668283220174587</v>
      </c>
      <c r="K26" s="7">
        <f t="shared" si="29"/>
        <v>0.77039139527935463</v>
      </c>
    </row>
    <row r="28" spans="1:11" x14ac:dyDescent="0.25">
      <c r="A28"/>
      <c r="C28"/>
    </row>
  </sheetData>
  <conditionalFormatting sqref="B5">
    <cfRule type="cellIs" dxfId="179" priority="134" operator="equal">
      <formula>$B$2</formula>
    </cfRule>
  </conditionalFormatting>
  <conditionalFormatting sqref="C5">
    <cfRule type="cellIs" dxfId="178" priority="133" operator="equal">
      <formula>$C$2</formula>
    </cfRule>
  </conditionalFormatting>
  <conditionalFormatting sqref="D5">
    <cfRule type="cellIs" dxfId="177" priority="132" operator="equal">
      <formula>$D$2</formula>
    </cfRule>
  </conditionalFormatting>
  <conditionalFormatting sqref="E5">
    <cfRule type="cellIs" dxfId="176" priority="131" operator="equal">
      <formula>$E$2</formula>
    </cfRule>
  </conditionalFormatting>
  <conditionalFormatting sqref="F5">
    <cfRule type="cellIs" dxfId="175" priority="130" operator="equal">
      <formula>$F$2</formula>
    </cfRule>
  </conditionalFormatting>
  <conditionalFormatting sqref="G5">
    <cfRule type="cellIs" dxfId="174" priority="129" operator="equal">
      <formula>$G$2</formula>
    </cfRule>
  </conditionalFormatting>
  <conditionalFormatting sqref="H5">
    <cfRule type="cellIs" dxfId="173" priority="128" operator="equal">
      <formula>$H$2</formula>
    </cfRule>
  </conditionalFormatting>
  <conditionalFormatting sqref="I5">
    <cfRule type="cellIs" dxfId="172" priority="127" operator="equal">
      <formula>$I$2</formula>
    </cfRule>
  </conditionalFormatting>
  <conditionalFormatting sqref="J5">
    <cfRule type="cellIs" dxfId="171" priority="126" operator="equal">
      <formula>$J$2</formula>
    </cfRule>
  </conditionalFormatting>
  <conditionalFormatting sqref="K5">
    <cfRule type="cellIs" dxfId="170" priority="125" operator="equal">
      <formula>$K$2</formula>
    </cfRule>
  </conditionalFormatting>
  <conditionalFormatting sqref="B14">
    <cfRule type="cellIs" dxfId="169" priority="80" operator="lessThan">
      <formula>$B$8</formula>
    </cfRule>
  </conditionalFormatting>
  <conditionalFormatting sqref="C14">
    <cfRule type="cellIs" dxfId="168" priority="79" operator="lessThan">
      <formula>$C$8</formula>
    </cfRule>
  </conditionalFormatting>
  <conditionalFormatting sqref="D14">
    <cfRule type="cellIs" dxfId="167" priority="78" operator="lessThan">
      <formula>$D$8</formula>
    </cfRule>
  </conditionalFormatting>
  <conditionalFormatting sqref="E14">
    <cfRule type="cellIs" dxfId="166" priority="77" operator="lessThan">
      <formula>$E$8</formula>
    </cfRule>
  </conditionalFormatting>
  <conditionalFormatting sqref="F14">
    <cfRule type="cellIs" dxfId="165" priority="76" operator="lessThan">
      <formula>$F$8</formula>
    </cfRule>
  </conditionalFormatting>
  <conditionalFormatting sqref="G14">
    <cfRule type="cellIs" dxfId="164" priority="75" operator="lessThan">
      <formula>$G$8</formula>
    </cfRule>
  </conditionalFormatting>
  <conditionalFormatting sqref="H14">
    <cfRule type="cellIs" dxfId="163" priority="74" operator="lessThan">
      <formula>$H$8</formula>
    </cfRule>
  </conditionalFormatting>
  <conditionalFormatting sqref="I14">
    <cfRule type="cellIs" dxfId="162" priority="73" operator="lessThan">
      <formula>$I$8</formula>
    </cfRule>
  </conditionalFormatting>
  <conditionalFormatting sqref="J14">
    <cfRule type="cellIs" dxfId="161" priority="72" operator="lessThan">
      <formula>$J$8</formula>
    </cfRule>
  </conditionalFormatting>
  <conditionalFormatting sqref="K14">
    <cfRule type="cellIs" dxfId="160" priority="71" operator="lessThan">
      <formula>$K$8</formula>
    </cfRule>
  </conditionalFormatting>
  <conditionalFormatting sqref="G20">
    <cfRule type="cellIs" dxfId="159" priority="65" operator="lessThan">
      <formula>$G$14</formula>
    </cfRule>
    <cfRule type="cellIs" dxfId="158" priority="5" operator="lessThan">
      <formula>$G$14</formula>
    </cfRule>
  </conditionalFormatting>
  <conditionalFormatting sqref="H20">
    <cfRule type="cellIs" dxfId="157" priority="64" operator="lessThan">
      <formula>$H$14</formula>
    </cfRule>
    <cfRule type="cellIs" dxfId="156" priority="4" operator="lessThan">
      <formula>$H$14</formula>
    </cfRule>
  </conditionalFormatting>
  <conditionalFormatting sqref="I20">
    <cfRule type="cellIs" dxfId="155" priority="63" operator="lessThan">
      <formula>$I$14</formula>
    </cfRule>
    <cfRule type="cellIs" dxfId="154" priority="3" operator="lessThan">
      <formula>$I$14</formula>
    </cfRule>
  </conditionalFormatting>
  <conditionalFormatting sqref="J20">
    <cfRule type="cellIs" dxfId="153" priority="62" operator="lessThan">
      <formula>$J$14</formula>
    </cfRule>
    <cfRule type="cellIs" dxfId="152" priority="2" operator="lessThan">
      <formula>$J$14</formula>
    </cfRule>
  </conditionalFormatting>
  <conditionalFormatting sqref="K20">
    <cfRule type="cellIs" dxfId="151" priority="61" operator="lessThan">
      <formula>$K$14</formula>
    </cfRule>
    <cfRule type="cellIs" dxfId="150" priority="1" operator="lessThan">
      <formula>$K$14</formula>
    </cfRule>
  </conditionalFormatting>
  <conditionalFormatting sqref="B25:J25">
    <cfRule type="cellIs" dxfId="149" priority="60" operator="greaterThan">
      <formula>$B$2</formula>
    </cfRule>
  </conditionalFormatting>
  <conditionalFormatting sqref="C25">
    <cfRule type="cellIs" dxfId="148" priority="59" operator="greaterThan">
      <formula>$C$2</formula>
    </cfRule>
  </conditionalFormatting>
  <conditionalFormatting sqref="D25">
    <cfRule type="cellIs" dxfId="147" priority="58" operator="greaterThan">
      <formula>$D$2</formula>
    </cfRule>
  </conditionalFormatting>
  <conditionalFormatting sqref="E25">
    <cfRule type="cellIs" dxfId="146" priority="57" operator="greaterThan">
      <formula>$E$2</formula>
    </cfRule>
  </conditionalFormatting>
  <conditionalFormatting sqref="F25">
    <cfRule type="cellIs" dxfId="145" priority="56" operator="greaterThan">
      <formula>$F$2</formula>
    </cfRule>
  </conditionalFormatting>
  <conditionalFormatting sqref="G25">
    <cfRule type="cellIs" dxfId="144" priority="55" operator="greaterThan">
      <formula>$G$2</formula>
    </cfRule>
  </conditionalFormatting>
  <conditionalFormatting sqref="H25">
    <cfRule type="cellIs" dxfId="143" priority="54" operator="greaterThan">
      <formula>$H$2</formula>
    </cfRule>
  </conditionalFormatting>
  <conditionalFormatting sqref="I25">
    <cfRule type="cellIs" dxfId="142" priority="53" operator="greaterThan">
      <formula>$I$2</formula>
    </cfRule>
  </conditionalFormatting>
  <conditionalFormatting sqref="J25">
    <cfRule type="cellIs" dxfId="141" priority="52" operator="greaterThan">
      <formula>$J$2</formula>
    </cfRule>
  </conditionalFormatting>
  <conditionalFormatting sqref="K25">
    <cfRule type="cellIs" dxfId="140" priority="51" operator="greaterThan">
      <formula>$K$2</formula>
    </cfRule>
  </conditionalFormatting>
  <conditionalFormatting sqref="B12">
    <cfRule type="cellIs" dxfId="139" priority="50" operator="notEqual">
      <formula>$B$8</formula>
    </cfRule>
  </conditionalFormatting>
  <conditionalFormatting sqref="C12">
    <cfRule type="cellIs" dxfId="138" priority="47" operator="notEqual">
      <formula>$C$8</formula>
    </cfRule>
  </conditionalFormatting>
  <conditionalFormatting sqref="D12">
    <cfRule type="cellIs" dxfId="137" priority="46" operator="notEqual">
      <formula>$D$8</formula>
    </cfRule>
  </conditionalFormatting>
  <conditionalFormatting sqref="E12">
    <cfRule type="cellIs" dxfId="136" priority="45" operator="notEqual">
      <formula>$E$8</formula>
    </cfRule>
  </conditionalFormatting>
  <conditionalFormatting sqref="F12">
    <cfRule type="cellIs" dxfId="135" priority="44" operator="notEqual">
      <formula>$F$8</formula>
    </cfRule>
  </conditionalFormatting>
  <conditionalFormatting sqref="H12">
    <cfRule type="cellIs" dxfId="134" priority="42" operator="notEqual">
      <formula>$H$8</formula>
    </cfRule>
  </conditionalFormatting>
  <conditionalFormatting sqref="G12">
    <cfRule type="cellIs" dxfId="133" priority="41" operator="notEqual">
      <formula>$G$8</formula>
    </cfRule>
  </conditionalFormatting>
  <conditionalFormatting sqref="I12">
    <cfRule type="cellIs" dxfId="132" priority="40" operator="notEqual">
      <formula>$I$8</formula>
    </cfRule>
  </conditionalFormatting>
  <conditionalFormatting sqref="J12">
    <cfRule type="cellIs" dxfId="131" priority="39" operator="notEqual">
      <formula>$J$8</formula>
    </cfRule>
  </conditionalFormatting>
  <conditionalFormatting sqref="B14 D14 F14 H14 J14">
    <cfRule type="cellIs" dxfId="130" priority="38" operator="lessThan">
      <formula>$B$8</formula>
    </cfRule>
  </conditionalFormatting>
  <conditionalFormatting sqref="C14 E14 G14 I14">
    <cfRule type="cellIs" dxfId="129" priority="37" operator="lessThan">
      <formula>$C$8</formula>
    </cfRule>
  </conditionalFormatting>
  <conditionalFormatting sqref="D14">
    <cfRule type="cellIs" dxfId="128" priority="36" operator="lessThan">
      <formula>$D$8</formula>
    </cfRule>
  </conditionalFormatting>
  <conditionalFormatting sqref="E14">
    <cfRule type="cellIs" dxfId="127" priority="35" operator="lessThan">
      <formula>$E$8</formula>
    </cfRule>
  </conditionalFormatting>
  <conditionalFormatting sqref="F14">
    <cfRule type="cellIs" dxfId="126" priority="34" operator="lessThan">
      <formula>$F$8</formula>
    </cfRule>
  </conditionalFormatting>
  <conditionalFormatting sqref="G14">
    <cfRule type="cellIs" dxfId="125" priority="33" operator="lessThan">
      <formula>$G$8</formula>
    </cfRule>
  </conditionalFormatting>
  <conditionalFormatting sqref="H14">
    <cfRule type="cellIs" dxfId="124" priority="32" operator="lessThan">
      <formula>$H$8</formula>
    </cfRule>
  </conditionalFormatting>
  <conditionalFormatting sqref="I14">
    <cfRule type="cellIs" dxfId="123" priority="31" operator="lessThan">
      <formula>$I$8</formula>
    </cfRule>
  </conditionalFormatting>
  <conditionalFormatting sqref="J14">
    <cfRule type="cellIs" dxfId="122" priority="30" operator="lessThan">
      <formula>$J$8</formula>
    </cfRule>
  </conditionalFormatting>
  <conditionalFormatting sqref="J20 H20">
    <cfRule type="cellIs" dxfId="121" priority="29" operator="lessThan">
      <formula>$B$14</formula>
    </cfRule>
  </conditionalFormatting>
  <conditionalFormatting sqref="G20 I20">
    <cfRule type="cellIs" dxfId="120" priority="28" operator="lessThan">
      <formula>$C$14</formula>
    </cfRule>
  </conditionalFormatting>
  <conditionalFormatting sqref="G20">
    <cfRule type="cellIs" dxfId="119" priority="24" operator="lessThan">
      <formula>$G$14</formula>
    </cfRule>
  </conditionalFormatting>
  <conditionalFormatting sqref="H20">
    <cfRule type="cellIs" dxfId="118" priority="23" operator="lessThan">
      <formula>$H$14</formula>
    </cfRule>
  </conditionalFormatting>
  <conditionalFormatting sqref="I20">
    <cfRule type="cellIs" dxfId="117" priority="22" operator="lessThan">
      <formula>$I$14</formula>
    </cfRule>
  </conditionalFormatting>
  <conditionalFormatting sqref="J20">
    <cfRule type="cellIs" dxfId="116" priority="21" operator="lessThan">
      <formula>$J$14</formula>
    </cfRule>
  </conditionalFormatting>
  <conditionalFormatting sqref="B20">
    <cfRule type="cellIs" dxfId="115" priority="10" operator="lessThan">
      <formula>$B$14</formula>
    </cfRule>
  </conditionalFormatting>
  <conditionalFormatting sqref="C20">
    <cfRule type="cellIs" dxfId="114" priority="9" operator="lessThan">
      <formula>$C$14</formula>
    </cfRule>
  </conditionalFormatting>
  <conditionalFormatting sqref="D20">
    <cfRule type="cellIs" dxfId="113" priority="8" operator="lessThan">
      <formula>$D$14</formula>
    </cfRule>
  </conditionalFormatting>
  <conditionalFormatting sqref="E20">
    <cfRule type="cellIs" dxfId="112" priority="7" operator="lessThan">
      <formula>$E$14</formula>
    </cfRule>
  </conditionalFormatting>
  <conditionalFormatting sqref="F20">
    <cfRule type="cellIs" dxfId="111" priority="6" operator="lessThan">
      <formula>$F$14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&amp;C&amp;"-,Grassetto"&amp;18Elezioni Comunali 2019 - 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T37"/>
  <sheetViews>
    <sheetView view="pageBreakPreview" zoomScaleNormal="100" zoomScaleSheetLayoutView="100" workbookViewId="0">
      <selection activeCell="G8" sqref="G8"/>
    </sheetView>
  </sheetViews>
  <sheetFormatPr defaultRowHeight="14.3" x14ac:dyDescent="0.25"/>
  <cols>
    <col min="1" max="1" width="3.25" customWidth="1"/>
    <col min="2" max="2" width="7.75" customWidth="1"/>
    <col min="3" max="3" width="27.375" customWidth="1"/>
    <col min="4" max="4" width="7.75" customWidth="1"/>
    <col min="5" max="5" width="3.25" customWidth="1"/>
    <col min="6" max="6" width="7.75" customWidth="1"/>
    <col min="7" max="7" width="27.375" customWidth="1"/>
    <col min="8" max="8" width="7.75" customWidth="1"/>
    <col min="9" max="9" width="3.25" customWidth="1"/>
    <col min="10" max="10" width="7.75" customWidth="1"/>
    <col min="11" max="11" width="27.375" customWidth="1"/>
    <col min="12" max="12" width="7.75" customWidth="1"/>
    <col min="13" max="13" width="3.25" customWidth="1"/>
    <col min="14" max="14" width="7.75" customWidth="1"/>
    <col min="15" max="15" width="27.375" customWidth="1"/>
    <col min="16" max="16" width="7.75" customWidth="1"/>
    <col min="17" max="17" width="3.25" customWidth="1"/>
    <col min="18" max="18" width="7.75" customWidth="1"/>
    <col min="19" max="19" width="27.375" customWidth="1"/>
    <col min="20" max="20" width="7.75" customWidth="1"/>
    <col min="21" max="21" width="3.25" customWidth="1"/>
    <col min="22" max="22" width="7.75" customWidth="1"/>
    <col min="23" max="23" width="27.375" customWidth="1"/>
    <col min="24" max="24" width="7.75" customWidth="1"/>
    <col min="25" max="25" width="3.25" customWidth="1"/>
    <col min="26" max="26" width="7.75" customWidth="1"/>
    <col min="27" max="27" width="27.375" customWidth="1"/>
    <col min="28" max="28" width="7.75" customWidth="1"/>
    <col min="29" max="29" width="3.25" customWidth="1"/>
    <col min="30" max="30" width="7.75" customWidth="1"/>
    <col min="31" max="31" width="27.375" customWidth="1"/>
    <col min="32" max="32" width="7.75" customWidth="1"/>
    <col min="33" max="33" width="3.25" customWidth="1"/>
    <col min="34" max="34" width="7.75" customWidth="1"/>
    <col min="35" max="35" width="27.375" customWidth="1"/>
    <col min="36" max="36" width="7.75" customWidth="1"/>
    <col min="37" max="37" width="3.25" customWidth="1"/>
    <col min="38" max="38" width="7.75" customWidth="1"/>
    <col min="39" max="39" width="27.375" customWidth="1"/>
    <col min="40" max="40" width="7.75" customWidth="1"/>
    <col min="41" max="41" width="3.25" customWidth="1"/>
    <col min="42" max="42" width="7.75" customWidth="1"/>
    <col min="43" max="43" width="27.375" customWidth="1"/>
    <col min="44" max="44" width="7.75" customWidth="1"/>
    <col min="45" max="45" width="3.25" customWidth="1"/>
    <col min="46" max="46" width="7.75" customWidth="1"/>
    <col min="47" max="47" width="27.375" customWidth="1"/>
    <col min="48" max="48" width="7.75" customWidth="1"/>
    <col min="49" max="49" width="3.25" customWidth="1"/>
    <col min="50" max="50" width="7.75" customWidth="1"/>
    <col min="51" max="51" width="27.375" customWidth="1"/>
    <col min="52" max="52" width="7.75" customWidth="1"/>
    <col min="53" max="53" width="3.25" customWidth="1"/>
    <col min="54" max="54" width="7.75" customWidth="1"/>
    <col min="55" max="55" width="27.375" customWidth="1"/>
    <col min="56" max="56" width="7.75" customWidth="1"/>
    <col min="57" max="57" width="3.25" customWidth="1"/>
    <col min="58" max="58" width="7.75" customWidth="1"/>
    <col min="59" max="59" width="27.375" customWidth="1"/>
    <col min="60" max="60" width="7.75" customWidth="1"/>
    <col min="61" max="61" width="3.25" customWidth="1"/>
    <col min="62" max="62" width="7.75" customWidth="1"/>
    <col min="63" max="63" width="27.375" customWidth="1"/>
    <col min="64" max="64" width="7.75" customWidth="1"/>
    <col min="65" max="65" width="3.25" customWidth="1"/>
    <col min="66" max="66" width="7.75" customWidth="1"/>
    <col min="67" max="67" width="27.375" customWidth="1"/>
    <col min="68" max="68" width="7.75" customWidth="1"/>
    <col min="69" max="69" width="3.25" customWidth="1"/>
    <col min="70" max="70" width="7.75" customWidth="1"/>
    <col min="71" max="71" width="27.375" customWidth="1"/>
    <col min="72" max="72" width="7.75" customWidth="1"/>
  </cols>
  <sheetData>
    <row r="1" spans="1:72" ht="45" customHeight="1" x14ac:dyDescent="0.25">
      <c r="B1" s="143" t="s">
        <v>39</v>
      </c>
      <c r="C1" s="143"/>
      <c r="D1" s="143"/>
      <c r="E1" s="143"/>
      <c r="F1" s="143"/>
      <c r="G1" s="143"/>
      <c r="H1" s="143"/>
      <c r="J1" s="143" t="str">
        <f t="shared" ref="J1" si="0">$B$1</f>
        <v>Sezione 9 - Torri</v>
      </c>
      <c r="K1" s="143"/>
      <c r="L1" s="143"/>
      <c r="M1" s="143"/>
      <c r="N1" s="143"/>
      <c r="O1" s="143"/>
      <c r="P1" s="143"/>
      <c r="R1" s="143" t="str">
        <f t="shared" ref="R1" si="1">$B$1</f>
        <v>Sezione 9 - Torri</v>
      </c>
      <c r="S1" s="143"/>
      <c r="T1" s="143"/>
      <c r="U1" s="143"/>
      <c r="V1" s="143"/>
      <c r="W1" s="143"/>
      <c r="X1" s="143"/>
      <c r="Z1" s="143" t="str">
        <f t="shared" ref="Z1" si="2">$B$1</f>
        <v>Sezione 9 - Torri</v>
      </c>
      <c r="AA1" s="143"/>
      <c r="AB1" s="143"/>
      <c r="AC1" s="143"/>
      <c r="AD1" s="143"/>
      <c r="AE1" s="143"/>
      <c r="AF1" s="143"/>
      <c r="AH1" s="143" t="str">
        <f t="shared" ref="AH1" si="3">$B$1</f>
        <v>Sezione 9 - Torri</v>
      </c>
      <c r="AI1" s="143"/>
      <c r="AJ1" s="143"/>
      <c r="AK1" s="143"/>
      <c r="AL1" s="143"/>
      <c r="AM1" s="143"/>
      <c r="AN1" s="143"/>
      <c r="AP1" s="143" t="str">
        <f t="shared" ref="AP1" si="4">$B$1</f>
        <v>Sezione 9 - Torri</v>
      </c>
      <c r="AQ1" s="143"/>
      <c r="AR1" s="143"/>
      <c r="AS1" s="143"/>
      <c r="AT1" s="143"/>
      <c r="AU1" s="143"/>
      <c r="AV1" s="143"/>
      <c r="AX1" s="143" t="str">
        <f t="shared" ref="AX1" si="5">$B$1</f>
        <v>Sezione 9 - Torri</v>
      </c>
      <c r="AY1" s="143"/>
      <c r="AZ1" s="143"/>
      <c r="BA1" s="143"/>
      <c r="BB1" s="143"/>
      <c r="BC1" s="143"/>
      <c r="BD1" s="143"/>
      <c r="BF1" s="143" t="str">
        <f t="shared" ref="BF1" si="6">$B$1</f>
        <v>Sezione 9 - Torri</v>
      </c>
      <c r="BG1" s="143"/>
      <c r="BH1" s="143"/>
      <c r="BI1" s="143"/>
      <c r="BJ1" s="143"/>
      <c r="BK1" s="143"/>
      <c r="BL1" s="143"/>
      <c r="BN1" s="143" t="str">
        <f t="shared" ref="BN1" si="7">$B$1</f>
        <v>Sezione 9 - Torri</v>
      </c>
      <c r="BO1" s="143"/>
      <c r="BP1" s="143"/>
      <c r="BQ1" s="143"/>
      <c r="BR1" s="143"/>
      <c r="BS1" s="143"/>
      <c r="BT1" s="143"/>
    </row>
    <row r="2" spans="1:72" ht="21.1" customHeight="1" x14ac:dyDescent="0.25">
      <c r="A2" s="127"/>
      <c r="B2" s="142" t="s">
        <v>46</v>
      </c>
      <c r="C2" s="142"/>
      <c r="D2" s="142"/>
      <c r="E2" s="142"/>
      <c r="F2" s="142"/>
      <c r="G2" s="142"/>
      <c r="H2" s="142"/>
      <c r="J2" s="142" t="s">
        <v>46</v>
      </c>
      <c r="K2" s="142"/>
      <c r="L2" s="142"/>
      <c r="M2" s="142"/>
      <c r="N2" s="142"/>
      <c r="O2" s="142"/>
      <c r="P2" s="142"/>
      <c r="R2" s="142" t="s">
        <v>46</v>
      </c>
      <c r="S2" s="142"/>
      <c r="T2" s="142"/>
      <c r="U2" s="142"/>
      <c r="V2" s="142"/>
      <c r="W2" s="142"/>
      <c r="X2" s="142"/>
      <c r="Z2" s="142" t="s">
        <v>46</v>
      </c>
      <c r="AA2" s="142"/>
      <c r="AB2" s="142"/>
      <c r="AC2" s="142"/>
      <c r="AD2" s="142"/>
      <c r="AE2" s="142"/>
      <c r="AF2" s="142"/>
      <c r="AH2" s="142" t="s">
        <v>46</v>
      </c>
      <c r="AI2" s="142"/>
      <c r="AJ2" s="142"/>
      <c r="AK2" s="142"/>
      <c r="AL2" s="142"/>
      <c r="AM2" s="142"/>
      <c r="AN2" s="142"/>
      <c r="AP2" s="142" t="s">
        <v>46</v>
      </c>
      <c r="AQ2" s="142"/>
      <c r="AR2" s="142"/>
      <c r="AS2" s="142"/>
      <c r="AT2" s="142"/>
      <c r="AU2" s="142"/>
      <c r="AV2" s="142"/>
      <c r="AX2" s="142" t="s">
        <v>46</v>
      </c>
      <c r="AY2" s="142"/>
      <c r="AZ2" s="142"/>
      <c r="BA2" s="142"/>
      <c r="BB2" s="142"/>
      <c r="BC2" s="142"/>
      <c r="BD2" s="142"/>
      <c r="BF2" s="142" t="s">
        <v>46</v>
      </c>
      <c r="BG2" s="142"/>
      <c r="BH2" s="142"/>
      <c r="BI2" s="142"/>
      <c r="BJ2" s="142"/>
      <c r="BK2" s="142"/>
      <c r="BL2" s="142"/>
      <c r="BN2" s="142" t="s">
        <v>46</v>
      </c>
      <c r="BO2" s="142"/>
      <c r="BP2" s="142"/>
      <c r="BQ2" s="142"/>
      <c r="BR2" s="142"/>
      <c r="BS2" s="142"/>
      <c r="BT2" s="142"/>
    </row>
    <row r="3" spans="1:72" x14ac:dyDescent="0.25">
      <c r="C3" s="102" t="s">
        <v>23</v>
      </c>
      <c r="D3" s="103">
        <f>'Elettori-Votanti'!B2</f>
        <v>928</v>
      </c>
      <c r="F3" s="82" t="s">
        <v>47</v>
      </c>
      <c r="G3" s="46" t="s">
        <v>8</v>
      </c>
      <c r="H3" s="47">
        <f>'Elettori-Votanti'!J25</f>
        <v>842</v>
      </c>
      <c r="K3" s="102" t="s">
        <v>23</v>
      </c>
      <c r="L3" s="103">
        <f t="shared" ref="L3:L5" si="8">D3</f>
        <v>928</v>
      </c>
      <c r="N3" s="82" t="s">
        <v>47</v>
      </c>
      <c r="O3" s="46" t="s">
        <v>8</v>
      </c>
      <c r="P3" s="47">
        <f t="shared" ref="P3:P7" si="9">H3</f>
        <v>842</v>
      </c>
      <c r="S3" s="102" t="s">
        <v>23</v>
      </c>
      <c r="T3" s="103">
        <f t="shared" ref="T3:T5" si="10">L3</f>
        <v>928</v>
      </c>
      <c r="V3" s="82" t="s">
        <v>47</v>
      </c>
      <c r="W3" s="46" t="s">
        <v>8</v>
      </c>
      <c r="X3" s="47">
        <f t="shared" ref="X3:X7" si="11">H3</f>
        <v>842</v>
      </c>
      <c r="AA3" s="102" t="s">
        <v>23</v>
      </c>
      <c r="AB3" s="103">
        <f t="shared" ref="AB3:AB5" si="12">T3</f>
        <v>928</v>
      </c>
      <c r="AD3" s="82" t="s">
        <v>47</v>
      </c>
      <c r="AE3" s="46" t="s">
        <v>8</v>
      </c>
      <c r="AF3" s="47">
        <f t="shared" ref="AF3:AF8" si="13">P3</f>
        <v>842</v>
      </c>
      <c r="AI3" s="102" t="s">
        <v>23</v>
      </c>
      <c r="AJ3" s="103">
        <f t="shared" ref="AJ3:AJ5" si="14">AB3</f>
        <v>928</v>
      </c>
      <c r="AL3" s="82" t="s">
        <v>47</v>
      </c>
      <c r="AM3" s="46" t="s">
        <v>8</v>
      </c>
      <c r="AN3" s="47">
        <f t="shared" ref="AN3:AN8" si="15">X3</f>
        <v>842</v>
      </c>
      <c r="AQ3" s="102" t="s">
        <v>23</v>
      </c>
      <c r="AR3" s="103">
        <f t="shared" ref="AR3:AR5" si="16">AJ3</f>
        <v>928</v>
      </c>
      <c r="AT3" s="82" t="s">
        <v>47</v>
      </c>
      <c r="AU3" s="46" t="s">
        <v>8</v>
      </c>
      <c r="AV3" s="47">
        <f t="shared" ref="AV3:AV8" si="17">AF3</f>
        <v>842</v>
      </c>
      <c r="AY3" s="102" t="s">
        <v>23</v>
      </c>
      <c r="AZ3" s="103">
        <f t="shared" ref="AZ3:AZ5" si="18">AR3</f>
        <v>928</v>
      </c>
      <c r="BB3" s="82" t="s">
        <v>47</v>
      </c>
      <c r="BC3" s="46" t="s">
        <v>8</v>
      </c>
      <c r="BD3" s="47">
        <f t="shared" ref="BD3:BD8" si="19">AN3</f>
        <v>842</v>
      </c>
      <c r="BG3" s="102" t="s">
        <v>23</v>
      </c>
      <c r="BH3" s="103">
        <f t="shared" ref="BH3:BH5" si="20">AZ3</f>
        <v>928</v>
      </c>
      <c r="BJ3" s="82" t="s">
        <v>47</v>
      </c>
      <c r="BK3" s="46" t="s">
        <v>8</v>
      </c>
      <c r="BL3" s="47">
        <f t="shared" ref="BL3:BL8" si="21">AV3</f>
        <v>842</v>
      </c>
      <c r="BO3" s="102" t="s">
        <v>23</v>
      </c>
      <c r="BP3" s="103">
        <f t="shared" ref="BP3:BP5" si="22">BH3</f>
        <v>928</v>
      </c>
      <c r="BR3" s="82" t="s">
        <v>47</v>
      </c>
      <c r="BS3" s="46" t="s">
        <v>8</v>
      </c>
      <c r="BT3" s="47">
        <f t="shared" ref="BT3:BT8" si="23">BD3</f>
        <v>842</v>
      </c>
    </row>
    <row r="4" spans="1:72" x14ac:dyDescent="0.25">
      <c r="C4" s="48" t="s">
        <v>2</v>
      </c>
      <c r="D4" s="49">
        <f>'Elettori-Votanti'!B3</f>
        <v>457</v>
      </c>
      <c r="F4" s="83" t="s">
        <v>48</v>
      </c>
      <c r="G4" s="98" t="s">
        <v>24</v>
      </c>
      <c r="H4" s="99">
        <v>11</v>
      </c>
      <c r="K4" s="48" t="s">
        <v>2</v>
      </c>
      <c r="L4" s="49">
        <f t="shared" si="8"/>
        <v>457</v>
      </c>
      <c r="N4" s="83" t="s">
        <v>48</v>
      </c>
      <c r="O4" s="98" t="s">
        <v>24</v>
      </c>
      <c r="P4" s="108">
        <f t="shared" si="9"/>
        <v>11</v>
      </c>
      <c r="S4" s="48" t="s">
        <v>2</v>
      </c>
      <c r="T4" s="49">
        <f t="shared" si="10"/>
        <v>457</v>
      </c>
      <c r="V4" s="83" t="s">
        <v>48</v>
      </c>
      <c r="W4" s="98" t="s">
        <v>24</v>
      </c>
      <c r="X4" s="108">
        <f t="shared" si="11"/>
        <v>11</v>
      </c>
      <c r="AA4" s="48" t="s">
        <v>2</v>
      </c>
      <c r="AB4" s="49">
        <f t="shared" si="12"/>
        <v>457</v>
      </c>
      <c r="AD4" s="83" t="s">
        <v>48</v>
      </c>
      <c r="AE4" s="98" t="s">
        <v>24</v>
      </c>
      <c r="AF4" s="108">
        <f t="shared" si="13"/>
        <v>11</v>
      </c>
      <c r="AI4" s="48" t="s">
        <v>2</v>
      </c>
      <c r="AJ4" s="49">
        <f t="shared" si="14"/>
        <v>457</v>
      </c>
      <c r="AL4" s="83" t="s">
        <v>48</v>
      </c>
      <c r="AM4" s="98" t="s">
        <v>24</v>
      </c>
      <c r="AN4" s="108">
        <f t="shared" si="15"/>
        <v>11</v>
      </c>
      <c r="AQ4" s="48" t="s">
        <v>2</v>
      </c>
      <c r="AR4" s="49">
        <f t="shared" si="16"/>
        <v>457</v>
      </c>
      <c r="AT4" s="83" t="s">
        <v>48</v>
      </c>
      <c r="AU4" s="98" t="s">
        <v>24</v>
      </c>
      <c r="AV4" s="108">
        <f t="shared" si="17"/>
        <v>11</v>
      </c>
      <c r="AY4" s="48" t="s">
        <v>2</v>
      </c>
      <c r="AZ4" s="49">
        <f t="shared" si="18"/>
        <v>457</v>
      </c>
      <c r="BB4" s="83" t="s">
        <v>48</v>
      </c>
      <c r="BC4" s="98" t="s">
        <v>24</v>
      </c>
      <c r="BD4" s="108">
        <f t="shared" si="19"/>
        <v>11</v>
      </c>
      <c r="BG4" s="48" t="s">
        <v>2</v>
      </c>
      <c r="BH4" s="49">
        <f t="shared" si="20"/>
        <v>457</v>
      </c>
      <c r="BJ4" s="83" t="s">
        <v>48</v>
      </c>
      <c r="BK4" s="98" t="s">
        <v>24</v>
      </c>
      <c r="BL4" s="108">
        <f t="shared" si="21"/>
        <v>11</v>
      </c>
      <c r="BO4" s="48" t="s">
        <v>2</v>
      </c>
      <c r="BP4" s="49">
        <f t="shared" si="22"/>
        <v>457</v>
      </c>
      <c r="BR4" s="83" t="s">
        <v>48</v>
      </c>
      <c r="BS4" s="98" t="s">
        <v>24</v>
      </c>
      <c r="BT4" s="108">
        <f t="shared" si="23"/>
        <v>11</v>
      </c>
    </row>
    <row r="5" spans="1:72" x14ac:dyDescent="0.25">
      <c r="C5" s="50" t="s">
        <v>3</v>
      </c>
      <c r="D5" s="51">
        <f>'Elettori-Votanti'!B4</f>
        <v>471</v>
      </c>
      <c r="F5" s="83" t="s">
        <v>49</v>
      </c>
      <c r="G5" s="98" t="s">
        <v>25</v>
      </c>
      <c r="H5" s="99">
        <v>13</v>
      </c>
      <c r="K5" s="50" t="s">
        <v>3</v>
      </c>
      <c r="L5" s="51">
        <f t="shared" si="8"/>
        <v>471</v>
      </c>
      <c r="N5" s="83" t="s">
        <v>49</v>
      </c>
      <c r="O5" s="98" t="s">
        <v>25</v>
      </c>
      <c r="P5" s="108">
        <f t="shared" si="9"/>
        <v>13</v>
      </c>
      <c r="S5" s="50" t="s">
        <v>3</v>
      </c>
      <c r="T5" s="51">
        <f t="shared" si="10"/>
        <v>471</v>
      </c>
      <c r="V5" s="83" t="s">
        <v>49</v>
      </c>
      <c r="W5" s="98" t="s">
        <v>25</v>
      </c>
      <c r="X5" s="108">
        <f t="shared" si="11"/>
        <v>13</v>
      </c>
      <c r="AA5" s="50" t="s">
        <v>3</v>
      </c>
      <c r="AB5" s="51">
        <f t="shared" si="12"/>
        <v>471</v>
      </c>
      <c r="AD5" s="83" t="s">
        <v>49</v>
      </c>
      <c r="AE5" s="98" t="s">
        <v>25</v>
      </c>
      <c r="AF5" s="108">
        <f t="shared" si="13"/>
        <v>13</v>
      </c>
      <c r="AI5" s="50" t="s">
        <v>3</v>
      </c>
      <c r="AJ5" s="51">
        <f t="shared" si="14"/>
        <v>471</v>
      </c>
      <c r="AL5" s="83" t="s">
        <v>49</v>
      </c>
      <c r="AM5" s="98" t="s">
        <v>25</v>
      </c>
      <c r="AN5" s="108">
        <f t="shared" si="15"/>
        <v>13</v>
      </c>
      <c r="AQ5" s="50" t="s">
        <v>3</v>
      </c>
      <c r="AR5" s="51">
        <f t="shared" si="16"/>
        <v>471</v>
      </c>
      <c r="AT5" s="83" t="s">
        <v>49</v>
      </c>
      <c r="AU5" s="98" t="s">
        <v>25</v>
      </c>
      <c r="AV5" s="108">
        <f t="shared" si="17"/>
        <v>13</v>
      </c>
      <c r="AY5" s="50" t="s">
        <v>3</v>
      </c>
      <c r="AZ5" s="51">
        <f t="shared" si="18"/>
        <v>471</v>
      </c>
      <c r="BB5" s="83" t="s">
        <v>49</v>
      </c>
      <c r="BC5" s="98" t="s">
        <v>25</v>
      </c>
      <c r="BD5" s="108">
        <f t="shared" si="19"/>
        <v>13</v>
      </c>
      <c r="BG5" s="50" t="s">
        <v>3</v>
      </c>
      <c r="BH5" s="51">
        <f t="shared" si="20"/>
        <v>471</v>
      </c>
      <c r="BJ5" s="83" t="s">
        <v>49</v>
      </c>
      <c r="BK5" s="98" t="s">
        <v>25</v>
      </c>
      <c r="BL5" s="108">
        <f t="shared" si="21"/>
        <v>13</v>
      </c>
      <c r="BO5" s="50" t="s">
        <v>3</v>
      </c>
      <c r="BP5" s="51">
        <f t="shared" si="22"/>
        <v>471</v>
      </c>
      <c r="BR5" s="83" t="s">
        <v>49</v>
      </c>
      <c r="BS5" s="98" t="s">
        <v>25</v>
      </c>
      <c r="BT5" s="108">
        <f t="shared" si="23"/>
        <v>13</v>
      </c>
    </row>
    <row r="6" spans="1:72" x14ac:dyDescent="0.25">
      <c r="C6" s="38"/>
      <c r="D6" s="104"/>
      <c r="F6" s="83" t="s">
        <v>50</v>
      </c>
      <c r="G6" s="98" t="s">
        <v>26</v>
      </c>
      <c r="H6" s="99">
        <v>0</v>
      </c>
      <c r="K6" s="38"/>
      <c r="L6" s="104"/>
      <c r="N6" s="83" t="s">
        <v>50</v>
      </c>
      <c r="O6" s="98" t="s">
        <v>26</v>
      </c>
      <c r="P6" s="108">
        <f t="shared" si="9"/>
        <v>0</v>
      </c>
      <c r="S6" s="38"/>
      <c r="T6" s="104"/>
      <c r="V6" s="83" t="s">
        <v>50</v>
      </c>
      <c r="W6" s="98" t="s">
        <v>26</v>
      </c>
      <c r="X6" s="108">
        <f t="shared" si="11"/>
        <v>0</v>
      </c>
      <c r="AA6" s="38"/>
      <c r="AB6" s="104"/>
      <c r="AD6" s="83" t="s">
        <v>50</v>
      </c>
      <c r="AE6" s="98" t="s">
        <v>26</v>
      </c>
      <c r="AF6" s="108">
        <f t="shared" si="13"/>
        <v>0</v>
      </c>
      <c r="AI6" s="38"/>
      <c r="AJ6" s="104"/>
      <c r="AL6" s="83" t="s">
        <v>50</v>
      </c>
      <c r="AM6" s="98" t="s">
        <v>26</v>
      </c>
      <c r="AN6" s="108">
        <f t="shared" si="15"/>
        <v>0</v>
      </c>
      <c r="AQ6" s="38"/>
      <c r="AR6" s="104"/>
      <c r="AT6" s="83" t="s">
        <v>50</v>
      </c>
      <c r="AU6" s="98" t="s">
        <v>26</v>
      </c>
      <c r="AV6" s="108">
        <f t="shared" si="17"/>
        <v>0</v>
      </c>
      <c r="AY6" s="38"/>
      <c r="AZ6" s="104"/>
      <c r="BB6" s="83" t="s">
        <v>50</v>
      </c>
      <c r="BC6" s="98" t="s">
        <v>26</v>
      </c>
      <c r="BD6" s="108">
        <f t="shared" si="19"/>
        <v>0</v>
      </c>
      <c r="BG6" s="38"/>
      <c r="BH6" s="104"/>
      <c r="BJ6" s="83" t="s">
        <v>50</v>
      </c>
      <c r="BK6" s="98" t="s">
        <v>26</v>
      </c>
      <c r="BL6" s="108">
        <f t="shared" si="21"/>
        <v>0</v>
      </c>
      <c r="BO6" s="38"/>
      <c r="BP6" s="104"/>
      <c r="BR6" s="83" t="s">
        <v>50</v>
      </c>
      <c r="BS6" s="98" t="s">
        <v>26</v>
      </c>
      <c r="BT6" s="108">
        <f t="shared" si="23"/>
        <v>0</v>
      </c>
    </row>
    <row r="7" spans="1:72" x14ac:dyDescent="0.25">
      <c r="C7" s="87"/>
      <c r="D7" s="105"/>
      <c r="F7" s="84" t="s">
        <v>51</v>
      </c>
      <c r="G7" s="100" t="s">
        <v>27</v>
      </c>
      <c r="H7" s="101">
        <f>H3-H4-H5-H6</f>
        <v>818</v>
      </c>
      <c r="K7" s="87"/>
      <c r="L7" s="105"/>
      <c r="N7" s="84" t="s">
        <v>51</v>
      </c>
      <c r="O7" s="100" t="s">
        <v>27</v>
      </c>
      <c r="P7" s="101">
        <f t="shared" si="9"/>
        <v>818</v>
      </c>
      <c r="S7" s="87"/>
      <c r="T7" s="105"/>
      <c r="V7" s="84" t="s">
        <v>51</v>
      </c>
      <c r="W7" s="100" t="s">
        <v>27</v>
      </c>
      <c r="X7" s="101">
        <f t="shared" si="11"/>
        <v>818</v>
      </c>
      <c r="AA7" s="87"/>
      <c r="AB7" s="105"/>
      <c r="AD7" s="84" t="s">
        <v>51</v>
      </c>
      <c r="AE7" s="100" t="s">
        <v>27</v>
      </c>
      <c r="AF7" s="101">
        <f t="shared" si="13"/>
        <v>818</v>
      </c>
      <c r="AI7" s="87"/>
      <c r="AJ7" s="105"/>
      <c r="AL7" s="84" t="s">
        <v>51</v>
      </c>
      <c r="AM7" s="100" t="s">
        <v>27</v>
      </c>
      <c r="AN7" s="101">
        <f t="shared" si="15"/>
        <v>818</v>
      </c>
      <c r="AQ7" s="87"/>
      <c r="AR7" s="105"/>
      <c r="AT7" s="84" t="s">
        <v>51</v>
      </c>
      <c r="AU7" s="100" t="s">
        <v>27</v>
      </c>
      <c r="AV7" s="101">
        <f t="shared" si="17"/>
        <v>818</v>
      </c>
      <c r="AY7" s="87"/>
      <c r="AZ7" s="105"/>
      <c r="BB7" s="84" t="s">
        <v>51</v>
      </c>
      <c r="BC7" s="100" t="s">
        <v>27</v>
      </c>
      <c r="BD7" s="101">
        <f t="shared" si="19"/>
        <v>818</v>
      </c>
      <c r="BG7" s="87"/>
      <c r="BH7" s="105"/>
      <c r="BJ7" s="84" t="s">
        <v>51</v>
      </c>
      <c r="BK7" s="100" t="s">
        <v>27</v>
      </c>
      <c r="BL7" s="101">
        <f t="shared" si="21"/>
        <v>818</v>
      </c>
      <c r="BO7" s="87"/>
      <c r="BP7" s="105"/>
      <c r="BR7" s="84" t="s">
        <v>51</v>
      </c>
      <c r="BS7" s="100" t="s">
        <v>27</v>
      </c>
      <c r="BT7" s="101">
        <f t="shared" si="23"/>
        <v>818</v>
      </c>
    </row>
    <row r="8" spans="1:72" x14ac:dyDescent="0.25">
      <c r="C8" s="106" t="s">
        <v>44</v>
      </c>
      <c r="D8" s="107">
        <f>'Elettori-Votanti'!B26</f>
        <v>0.76616379310344829</v>
      </c>
      <c r="F8" s="87"/>
      <c r="G8" s="59" t="str">
        <f>IF((D17+H17+L17+P17+T17+X17+AB17+AF17+AJ17+AN17+AR17+AV17+AZ17+BD17+BH17+BL17+BP17)=H7,"","Err.: diff. voti validi e somma voti di lista")</f>
        <v/>
      </c>
      <c r="H8" s="88" t="str">
        <f>IF((D17+H17+L17+P17+T17+X17+AB17+AF17+AJ17+AN17+AR17+AV17+AZ17+BD17+BH17+BL17+BP17)=H7,"",(H7-(D17+H17+L17+P17+T17+X17)))</f>
        <v/>
      </c>
      <c r="K8" s="106" t="s">
        <v>44</v>
      </c>
      <c r="L8" s="107">
        <f>$D$8</f>
        <v>0.76616379310344829</v>
      </c>
      <c r="N8" s="87"/>
      <c r="O8" s="59" t="str">
        <f t="shared" ref="O8:P8" si="24">G8</f>
        <v/>
      </c>
      <c r="P8" s="88" t="str">
        <f t="shared" si="24"/>
        <v/>
      </c>
      <c r="S8" s="106" t="s">
        <v>44</v>
      </c>
      <c r="T8" s="107">
        <f>$D$8</f>
        <v>0.76616379310344829</v>
      </c>
      <c r="V8" s="87"/>
      <c r="W8" s="59" t="str">
        <f t="shared" ref="W8:X8" si="25">G8</f>
        <v/>
      </c>
      <c r="X8" s="88" t="str">
        <f t="shared" si="25"/>
        <v/>
      </c>
      <c r="AA8" s="106" t="s">
        <v>44</v>
      </c>
      <c r="AB8" s="107">
        <f>$D$8</f>
        <v>0.76616379310344829</v>
      </c>
      <c r="AD8" s="87"/>
      <c r="AE8" s="59" t="str">
        <f t="shared" ref="AE8" si="26">O8</f>
        <v/>
      </c>
      <c r="AF8" s="88" t="str">
        <f t="shared" si="13"/>
        <v/>
      </c>
      <c r="AI8" s="106" t="s">
        <v>44</v>
      </c>
      <c r="AJ8" s="107">
        <f>$D$8</f>
        <v>0.76616379310344829</v>
      </c>
      <c r="AL8" s="87"/>
      <c r="AM8" s="59" t="str">
        <f t="shared" ref="AM8" si="27">W8</f>
        <v/>
      </c>
      <c r="AN8" s="88" t="str">
        <f t="shared" si="15"/>
        <v/>
      </c>
      <c r="AQ8" s="106" t="s">
        <v>44</v>
      </c>
      <c r="AR8" s="107">
        <f>$D$8</f>
        <v>0.76616379310344829</v>
      </c>
      <c r="AT8" s="87"/>
      <c r="AU8" s="59" t="str">
        <f t="shared" ref="AU8" si="28">AE8</f>
        <v/>
      </c>
      <c r="AV8" s="88" t="str">
        <f t="shared" si="17"/>
        <v/>
      </c>
      <c r="AY8" s="106" t="s">
        <v>44</v>
      </c>
      <c r="AZ8" s="107">
        <f>$D$8</f>
        <v>0.76616379310344829</v>
      </c>
      <c r="BB8" s="87"/>
      <c r="BC8" s="59" t="str">
        <f t="shared" ref="BC8" si="29">AM8</f>
        <v/>
      </c>
      <c r="BD8" s="88" t="str">
        <f t="shared" si="19"/>
        <v/>
      </c>
      <c r="BG8" s="106" t="s">
        <v>44</v>
      </c>
      <c r="BH8" s="107">
        <f>$D$8</f>
        <v>0.76616379310344829</v>
      </c>
      <c r="BJ8" s="87"/>
      <c r="BK8" s="59" t="str">
        <f t="shared" ref="BK8" si="30">AU8</f>
        <v/>
      </c>
      <c r="BL8" s="88" t="str">
        <f t="shared" si="21"/>
        <v/>
      </c>
      <c r="BO8" s="106" t="s">
        <v>44</v>
      </c>
      <c r="BP8" s="107">
        <f>$D$8</f>
        <v>0.76616379310344829</v>
      </c>
      <c r="BR8" s="87"/>
      <c r="BS8" s="59" t="str">
        <f t="shared" ref="BS8" si="31">BC8</f>
        <v/>
      </c>
      <c r="BT8" s="88" t="str">
        <f t="shared" si="23"/>
        <v/>
      </c>
    </row>
    <row r="9" spans="1:72" x14ac:dyDescent="0.25">
      <c r="C9" s="39"/>
      <c r="D9" s="90"/>
      <c r="F9" s="39"/>
      <c r="G9" s="89"/>
      <c r="H9" s="90"/>
      <c r="K9" s="39"/>
      <c r="L9" s="90"/>
      <c r="N9" s="39"/>
      <c r="O9" s="89"/>
      <c r="P9" s="90"/>
      <c r="S9" s="39"/>
      <c r="T9" s="90"/>
      <c r="V9" s="39"/>
      <c r="W9" s="89"/>
      <c r="X9" s="90"/>
      <c r="AA9" s="39"/>
      <c r="AB9" s="90"/>
      <c r="AD9" s="39"/>
      <c r="AE9" s="89"/>
      <c r="AF9" s="90"/>
      <c r="AI9" s="39"/>
      <c r="AJ9" s="90"/>
      <c r="AL9" s="39"/>
      <c r="AM9" s="89"/>
      <c r="AN9" s="90"/>
      <c r="AQ9" s="39"/>
      <c r="AR9" s="90"/>
      <c r="AT9" s="39"/>
      <c r="AU9" s="89"/>
      <c r="AV9" s="90"/>
      <c r="AY9" s="39"/>
      <c r="AZ9" s="90"/>
      <c r="BB9" s="39"/>
      <c r="BC9" s="89"/>
      <c r="BD9" s="90"/>
      <c r="BG9" s="39"/>
      <c r="BH9" s="90"/>
      <c r="BJ9" s="39"/>
      <c r="BK9" s="89"/>
      <c r="BL9" s="90"/>
      <c r="BO9" s="39"/>
      <c r="BP9" s="90"/>
      <c r="BR9" s="39"/>
      <c r="BS9" s="89"/>
      <c r="BT9" s="90"/>
    </row>
    <row r="13" spans="1:72" x14ac:dyDescent="0.25">
      <c r="A13" s="61"/>
      <c r="B13" s="142" t="s">
        <v>52</v>
      </c>
      <c r="C13" s="142"/>
      <c r="D13" s="142"/>
      <c r="E13" s="142"/>
      <c r="F13" s="142"/>
      <c r="G13" s="142"/>
      <c r="H13" s="142"/>
      <c r="J13" s="142" t="s">
        <v>52</v>
      </c>
      <c r="K13" s="142"/>
      <c r="L13" s="142"/>
      <c r="M13" s="142"/>
      <c r="N13" s="142"/>
      <c r="O13" s="142"/>
      <c r="P13" s="142"/>
      <c r="R13" s="142" t="s">
        <v>52</v>
      </c>
      <c r="S13" s="142"/>
      <c r="T13" s="142"/>
      <c r="U13" s="142"/>
      <c r="V13" s="142"/>
      <c r="W13" s="142"/>
      <c r="X13" s="142"/>
      <c r="Z13" s="142" t="s">
        <v>52</v>
      </c>
      <c r="AA13" s="142"/>
      <c r="AB13" s="142"/>
      <c r="AC13" s="142"/>
      <c r="AD13" s="142"/>
      <c r="AE13" s="142"/>
      <c r="AF13" s="142"/>
      <c r="AH13" s="142" t="s">
        <v>52</v>
      </c>
      <c r="AI13" s="142"/>
      <c r="AJ13" s="142"/>
      <c r="AK13" s="142"/>
      <c r="AL13" s="142"/>
      <c r="AM13" s="142"/>
      <c r="AN13" s="142"/>
      <c r="AP13" s="142" t="s">
        <v>52</v>
      </c>
      <c r="AQ13" s="142"/>
      <c r="AR13" s="142"/>
      <c r="AS13" s="142"/>
      <c r="AT13" s="142"/>
      <c r="AU13" s="142"/>
      <c r="AV13" s="142"/>
      <c r="AX13" s="142" t="s">
        <v>52</v>
      </c>
      <c r="AY13" s="142"/>
      <c r="AZ13" s="142"/>
      <c r="BA13" s="142"/>
      <c r="BB13" s="142"/>
      <c r="BC13" s="142"/>
      <c r="BD13" s="142"/>
      <c r="BF13" s="142" t="s">
        <v>52</v>
      </c>
      <c r="BG13" s="142"/>
      <c r="BH13" s="142"/>
      <c r="BI13" s="142"/>
      <c r="BJ13" s="142"/>
      <c r="BK13" s="142"/>
      <c r="BL13" s="142"/>
      <c r="BN13" s="142" t="s">
        <v>52</v>
      </c>
      <c r="BO13" s="142"/>
      <c r="BP13" s="142"/>
      <c r="BQ13" s="142"/>
      <c r="BR13" s="142"/>
      <c r="BS13" s="142"/>
      <c r="BT13" s="142"/>
    </row>
    <row r="15" spans="1:72" x14ac:dyDescent="0.25">
      <c r="B15" s="140"/>
      <c r="C15" s="58" t="s">
        <v>19</v>
      </c>
      <c r="D15" s="136" t="s">
        <v>40</v>
      </c>
      <c r="F15" s="138"/>
      <c r="G15" s="58" t="s">
        <v>30</v>
      </c>
      <c r="H15" s="136" t="s">
        <v>40</v>
      </c>
      <c r="J15" s="140"/>
      <c r="K15" s="92" t="s">
        <v>31</v>
      </c>
      <c r="L15" s="136" t="s">
        <v>40</v>
      </c>
      <c r="N15" s="138"/>
      <c r="O15" s="92" t="s">
        <v>32</v>
      </c>
      <c r="P15" s="136" t="s">
        <v>40</v>
      </c>
      <c r="R15" s="140"/>
      <c r="S15" s="92" t="s">
        <v>54</v>
      </c>
      <c r="T15" s="136" t="s">
        <v>40</v>
      </c>
      <c r="V15" s="138"/>
      <c r="W15" s="92" t="s">
        <v>88</v>
      </c>
      <c r="X15" s="136" t="s">
        <v>40</v>
      </c>
      <c r="Z15" s="140"/>
      <c r="AA15" s="92" t="s">
        <v>89</v>
      </c>
      <c r="AB15" s="136" t="s">
        <v>40</v>
      </c>
      <c r="AD15" s="138"/>
      <c r="AE15" s="92" t="s">
        <v>90</v>
      </c>
      <c r="AF15" s="136" t="s">
        <v>40</v>
      </c>
      <c r="AH15" s="140"/>
      <c r="AI15" s="92" t="s">
        <v>91</v>
      </c>
      <c r="AJ15" s="136" t="s">
        <v>40</v>
      </c>
      <c r="AL15" s="138"/>
      <c r="AM15" s="92" t="s">
        <v>92</v>
      </c>
      <c r="AN15" s="136" t="s">
        <v>40</v>
      </c>
      <c r="AP15" s="140"/>
      <c r="AQ15" s="92" t="s">
        <v>93</v>
      </c>
      <c r="AR15" s="136" t="s">
        <v>40</v>
      </c>
      <c r="AT15" s="138"/>
      <c r="AU15" s="92" t="s">
        <v>94</v>
      </c>
      <c r="AV15" s="136" t="s">
        <v>40</v>
      </c>
      <c r="AX15" s="140"/>
      <c r="AY15" s="92" t="s">
        <v>95</v>
      </c>
      <c r="AZ15" s="136" t="s">
        <v>40</v>
      </c>
      <c r="BB15" s="138"/>
      <c r="BC15" s="92" t="s">
        <v>96</v>
      </c>
      <c r="BD15" s="136" t="s">
        <v>40</v>
      </c>
      <c r="BF15" s="140"/>
      <c r="BG15" s="92" t="s">
        <v>97</v>
      </c>
      <c r="BH15" s="136" t="s">
        <v>40</v>
      </c>
      <c r="BJ15" s="138"/>
      <c r="BK15" s="92" t="s">
        <v>98</v>
      </c>
      <c r="BL15" s="136" t="s">
        <v>40</v>
      </c>
      <c r="BN15" s="140"/>
      <c r="BO15" s="92" t="s">
        <v>99</v>
      </c>
      <c r="BP15" s="136" t="s">
        <v>40</v>
      </c>
      <c r="BR15" s="138"/>
      <c r="BS15" s="122" t="s">
        <v>100</v>
      </c>
      <c r="BT15" s="136" t="s">
        <v>40</v>
      </c>
    </row>
    <row r="16" spans="1:72" ht="9.6999999999999993" customHeight="1" x14ac:dyDescent="0.25">
      <c r="B16" s="141"/>
      <c r="C16" s="91"/>
      <c r="D16" s="137"/>
      <c r="F16" s="139"/>
      <c r="G16" s="91"/>
      <c r="H16" s="137"/>
      <c r="J16" s="141"/>
      <c r="K16" s="91"/>
      <c r="L16" s="137"/>
      <c r="N16" s="139"/>
      <c r="O16" s="91"/>
      <c r="P16" s="137"/>
      <c r="R16" s="141"/>
      <c r="S16" s="91"/>
      <c r="T16" s="137"/>
      <c r="V16" s="139"/>
      <c r="W16" s="91"/>
      <c r="X16" s="137"/>
      <c r="Z16" s="141"/>
      <c r="AA16" s="91"/>
      <c r="AB16" s="137"/>
      <c r="AD16" s="139"/>
      <c r="AE16" s="91"/>
      <c r="AF16" s="137"/>
      <c r="AH16" s="141"/>
      <c r="AI16" s="91"/>
      <c r="AJ16" s="137"/>
      <c r="AL16" s="139"/>
      <c r="AM16" s="91"/>
      <c r="AN16" s="137"/>
      <c r="AP16" s="141"/>
      <c r="AQ16" s="91"/>
      <c r="AR16" s="137"/>
      <c r="AT16" s="139"/>
      <c r="AU16" s="91"/>
      <c r="AV16" s="137"/>
      <c r="AX16" s="141"/>
      <c r="AY16" s="91"/>
      <c r="AZ16" s="137"/>
      <c r="BB16" s="139"/>
      <c r="BC16" s="91"/>
      <c r="BD16" s="137"/>
      <c r="BF16" s="141"/>
      <c r="BG16" s="91"/>
      <c r="BH16" s="137"/>
      <c r="BJ16" s="139"/>
      <c r="BK16" s="91"/>
      <c r="BL16" s="137"/>
      <c r="BN16" s="141"/>
      <c r="BO16" s="91"/>
      <c r="BP16" s="137"/>
      <c r="BR16" s="139"/>
      <c r="BS16" s="91"/>
      <c r="BT16" s="137"/>
    </row>
    <row r="17" spans="2:72" ht="30.75" customHeight="1" x14ac:dyDescent="0.25">
      <c r="B17" s="39"/>
      <c r="C17" s="56" t="s">
        <v>289</v>
      </c>
      <c r="D17" s="57">
        <v>28</v>
      </c>
      <c r="F17" s="39"/>
      <c r="G17" s="56" t="s">
        <v>290</v>
      </c>
      <c r="H17" s="57">
        <v>451</v>
      </c>
      <c r="J17" s="39"/>
      <c r="K17" s="56" t="s">
        <v>291</v>
      </c>
      <c r="L17" s="57">
        <v>58</v>
      </c>
      <c r="N17" s="39"/>
      <c r="O17" s="56" t="s">
        <v>292</v>
      </c>
      <c r="P17" s="57">
        <v>2</v>
      </c>
      <c r="R17" s="39"/>
      <c r="S17" s="56" t="s">
        <v>293</v>
      </c>
      <c r="T17" s="57">
        <v>1</v>
      </c>
      <c r="V17" s="39"/>
      <c r="W17" s="93" t="s">
        <v>294</v>
      </c>
      <c r="X17" s="57">
        <v>5</v>
      </c>
      <c r="Z17" s="39"/>
      <c r="AA17" s="56" t="s">
        <v>295</v>
      </c>
      <c r="AB17" s="57">
        <v>135</v>
      </c>
      <c r="AD17" s="39"/>
      <c r="AE17" s="93" t="s">
        <v>296</v>
      </c>
      <c r="AF17" s="57">
        <v>6</v>
      </c>
      <c r="AH17" s="39"/>
      <c r="AI17" s="56" t="s">
        <v>297</v>
      </c>
      <c r="AJ17" s="57">
        <v>0</v>
      </c>
      <c r="AL17" s="39"/>
      <c r="AM17" s="93" t="s">
        <v>298</v>
      </c>
      <c r="AN17" s="57">
        <v>33</v>
      </c>
      <c r="AP17" s="39"/>
      <c r="AQ17" s="56" t="s">
        <v>299</v>
      </c>
      <c r="AR17" s="57">
        <v>61</v>
      </c>
      <c r="AT17" s="39"/>
      <c r="AU17" s="93" t="s">
        <v>300</v>
      </c>
      <c r="AV17" s="57">
        <v>0</v>
      </c>
      <c r="AX17" s="39"/>
      <c r="AY17" s="56" t="s">
        <v>301</v>
      </c>
      <c r="AZ17" s="57">
        <v>4</v>
      </c>
      <c r="BB17" s="39"/>
      <c r="BC17" s="93" t="s">
        <v>302</v>
      </c>
      <c r="BD17" s="57">
        <v>24</v>
      </c>
      <c r="BF17" s="39"/>
      <c r="BG17" s="56" t="s">
        <v>303</v>
      </c>
      <c r="BH17" s="57">
        <v>4</v>
      </c>
      <c r="BJ17" s="39"/>
      <c r="BK17" s="93" t="s">
        <v>304</v>
      </c>
      <c r="BL17" s="57">
        <v>3</v>
      </c>
      <c r="BN17" s="39"/>
      <c r="BO17" s="56" t="s">
        <v>305</v>
      </c>
      <c r="BP17" s="57">
        <v>3</v>
      </c>
      <c r="BR17" s="39"/>
      <c r="BS17" s="93" t="s">
        <v>53</v>
      </c>
      <c r="BT17" s="57">
        <v>0</v>
      </c>
    </row>
    <row r="18" spans="2:72" x14ac:dyDescent="0.25">
      <c r="C18" s="54" t="s">
        <v>33</v>
      </c>
      <c r="D18" s="55">
        <f>D17/$H$7</f>
        <v>3.4229828850855744E-2</v>
      </c>
      <c r="G18" s="54" t="s">
        <v>33</v>
      </c>
      <c r="H18" s="55">
        <f>H17/$H$7</f>
        <v>0.55134474327628358</v>
      </c>
      <c r="K18" s="54" t="s">
        <v>33</v>
      </c>
      <c r="L18" s="55">
        <f>L17/$H$7</f>
        <v>7.090464547677261E-2</v>
      </c>
      <c r="O18" s="54" t="s">
        <v>33</v>
      </c>
      <c r="P18" s="55">
        <f>P17/$H$7</f>
        <v>2.4449877750611247E-3</v>
      </c>
      <c r="S18" s="54" t="s">
        <v>33</v>
      </c>
      <c r="T18" s="55">
        <f>T17/$H$7</f>
        <v>1.2224938875305623E-3</v>
      </c>
      <c r="W18" s="54" t="s">
        <v>33</v>
      </c>
      <c r="X18" s="55">
        <f>X17/$H$7</f>
        <v>6.1124694376528121E-3</v>
      </c>
      <c r="AA18" s="54" t="s">
        <v>33</v>
      </c>
      <c r="AB18" s="55">
        <f>AB17/$H$7</f>
        <v>0.16503667481662593</v>
      </c>
      <c r="AE18" s="54" t="s">
        <v>33</v>
      </c>
      <c r="AF18" s="55">
        <f>AF17/$H$7</f>
        <v>7.3349633251833741E-3</v>
      </c>
      <c r="AI18" s="54" t="s">
        <v>33</v>
      </c>
      <c r="AJ18" s="55">
        <f>AJ17/$H$7</f>
        <v>0</v>
      </c>
      <c r="AM18" s="54" t="s">
        <v>33</v>
      </c>
      <c r="AN18" s="55">
        <f>AN17/$H$7</f>
        <v>4.0342298288508556E-2</v>
      </c>
      <c r="AQ18" s="54" t="s">
        <v>33</v>
      </c>
      <c r="AR18" s="55">
        <f>AR17/$H$7</f>
        <v>7.45721271393643E-2</v>
      </c>
      <c r="AU18" s="54" t="s">
        <v>33</v>
      </c>
      <c r="AV18" s="55">
        <f>AV17/$H$7</f>
        <v>0</v>
      </c>
      <c r="AY18" s="54" t="s">
        <v>33</v>
      </c>
      <c r="AZ18" s="55">
        <f>AB17/$H$7</f>
        <v>0.16503667481662593</v>
      </c>
      <c r="BC18" s="54" t="s">
        <v>33</v>
      </c>
      <c r="BD18" s="55">
        <f>AF17/$H$7</f>
        <v>7.3349633251833741E-3</v>
      </c>
      <c r="BG18" s="54" t="s">
        <v>33</v>
      </c>
      <c r="BH18" s="55">
        <f>BH17/$H$7</f>
        <v>4.8899755501222494E-3</v>
      </c>
      <c r="BK18" s="54" t="s">
        <v>33</v>
      </c>
      <c r="BL18" s="55">
        <f>BL17/$H$7</f>
        <v>3.667481662591687E-3</v>
      </c>
      <c r="BO18" s="54" t="s">
        <v>33</v>
      </c>
      <c r="BP18" s="55">
        <f>BP17/$H$7</f>
        <v>3.667481662591687E-3</v>
      </c>
      <c r="BS18" s="54" t="s">
        <v>33</v>
      </c>
      <c r="BT18" s="55">
        <f>BT17/$H$7</f>
        <v>0</v>
      </c>
    </row>
    <row r="19" spans="2:72" x14ac:dyDescent="0.25">
      <c r="C19" s="54"/>
      <c r="D19" s="55"/>
      <c r="G19" s="54"/>
      <c r="H19" s="55"/>
      <c r="K19" s="54"/>
      <c r="L19" s="55"/>
      <c r="O19" s="54"/>
      <c r="P19" s="55"/>
      <c r="S19" s="54"/>
      <c r="T19" s="55"/>
      <c r="W19" s="54"/>
      <c r="X19" s="55"/>
      <c r="AA19" s="54"/>
      <c r="AB19" s="55"/>
      <c r="AE19" s="54"/>
      <c r="AF19" s="55"/>
      <c r="AI19" s="54"/>
      <c r="AJ19" s="55"/>
      <c r="AM19" s="54"/>
      <c r="AN19" s="55"/>
      <c r="AQ19" s="54"/>
      <c r="AR19" s="55"/>
      <c r="AU19" s="54"/>
      <c r="AV19" s="55"/>
      <c r="AY19" s="54"/>
      <c r="AZ19" s="55"/>
      <c r="BC19" s="54"/>
      <c r="BD19" s="55"/>
      <c r="BG19" s="54"/>
      <c r="BH19" s="55"/>
      <c r="BK19" s="54"/>
      <c r="BL19" s="55"/>
      <c r="BO19" s="54"/>
      <c r="BP19" s="55"/>
      <c r="BS19" s="54"/>
      <c r="BT19" s="55"/>
    </row>
    <row r="20" spans="2:72" x14ac:dyDescent="0.25">
      <c r="B20" s="45" t="s">
        <v>20</v>
      </c>
      <c r="C20" s="40" t="s">
        <v>21</v>
      </c>
      <c r="D20" s="45" t="s">
        <v>28</v>
      </c>
      <c r="F20" s="45" t="s">
        <v>20</v>
      </c>
      <c r="G20" s="40" t="s">
        <v>21</v>
      </c>
      <c r="H20" s="45" t="s">
        <v>28</v>
      </c>
      <c r="J20" s="45" t="s">
        <v>20</v>
      </c>
      <c r="K20" s="40" t="s">
        <v>21</v>
      </c>
      <c r="L20" s="45" t="s">
        <v>28</v>
      </c>
      <c r="N20" s="45" t="s">
        <v>20</v>
      </c>
      <c r="O20" s="40" t="s">
        <v>21</v>
      </c>
      <c r="P20" s="45" t="s">
        <v>28</v>
      </c>
      <c r="R20" s="45" t="s">
        <v>20</v>
      </c>
      <c r="S20" s="40" t="s">
        <v>21</v>
      </c>
      <c r="T20" s="45" t="s">
        <v>28</v>
      </c>
      <c r="V20" s="45" t="s">
        <v>20</v>
      </c>
      <c r="W20" s="40" t="s">
        <v>21</v>
      </c>
      <c r="X20" s="45" t="s">
        <v>28</v>
      </c>
      <c r="Z20" s="45" t="s">
        <v>20</v>
      </c>
      <c r="AA20" s="40" t="s">
        <v>21</v>
      </c>
      <c r="AB20" s="45" t="s">
        <v>28</v>
      </c>
      <c r="AD20" s="45" t="s">
        <v>20</v>
      </c>
      <c r="AE20" s="40" t="s">
        <v>21</v>
      </c>
      <c r="AF20" s="45" t="s">
        <v>28</v>
      </c>
      <c r="AH20" s="45" t="s">
        <v>20</v>
      </c>
      <c r="AI20" s="40" t="s">
        <v>21</v>
      </c>
      <c r="AJ20" s="45" t="s">
        <v>28</v>
      </c>
      <c r="AL20" s="45" t="s">
        <v>20</v>
      </c>
      <c r="AM20" s="40" t="s">
        <v>21</v>
      </c>
      <c r="AN20" s="45" t="s">
        <v>28</v>
      </c>
      <c r="AP20" s="45" t="s">
        <v>20</v>
      </c>
      <c r="AQ20" s="40" t="s">
        <v>21</v>
      </c>
      <c r="AR20" s="45" t="s">
        <v>28</v>
      </c>
      <c r="AT20" s="45" t="s">
        <v>20</v>
      </c>
      <c r="AU20" s="40" t="s">
        <v>21</v>
      </c>
      <c r="AV20" s="45" t="s">
        <v>28</v>
      </c>
      <c r="AX20" s="45" t="s">
        <v>20</v>
      </c>
      <c r="AY20" s="40" t="s">
        <v>21</v>
      </c>
      <c r="AZ20" s="45" t="s">
        <v>28</v>
      </c>
      <c r="BB20" s="45" t="s">
        <v>20</v>
      </c>
      <c r="BC20" s="40" t="s">
        <v>21</v>
      </c>
      <c r="BD20" s="45" t="s">
        <v>28</v>
      </c>
      <c r="BF20" s="45" t="s">
        <v>20</v>
      </c>
      <c r="BG20" s="40" t="s">
        <v>21</v>
      </c>
      <c r="BH20" s="45" t="s">
        <v>28</v>
      </c>
      <c r="BJ20" s="45" t="s">
        <v>20</v>
      </c>
      <c r="BK20" s="40" t="s">
        <v>21</v>
      </c>
      <c r="BL20" s="45" t="s">
        <v>28</v>
      </c>
      <c r="BN20" s="45" t="s">
        <v>20</v>
      </c>
      <c r="BO20" s="40" t="s">
        <v>21</v>
      </c>
      <c r="BP20" s="45" t="s">
        <v>28</v>
      </c>
      <c r="BR20" s="45" t="s">
        <v>20</v>
      </c>
      <c r="BS20" s="40" t="s">
        <v>21</v>
      </c>
      <c r="BT20" s="45" t="s">
        <v>28</v>
      </c>
    </row>
    <row r="21" spans="2:72" x14ac:dyDescent="0.25">
      <c r="B21" s="43">
        <v>1</v>
      </c>
      <c r="C21" s="46" t="s">
        <v>58</v>
      </c>
      <c r="D21" s="44">
        <v>0</v>
      </c>
      <c r="F21" s="43">
        <v>1</v>
      </c>
      <c r="G21" s="46" t="s">
        <v>73</v>
      </c>
      <c r="H21" s="44">
        <v>104</v>
      </c>
      <c r="J21" s="43">
        <v>1</v>
      </c>
      <c r="K21" s="46" t="s">
        <v>101</v>
      </c>
      <c r="L21" s="44">
        <v>14</v>
      </c>
      <c r="N21" s="43">
        <v>1</v>
      </c>
      <c r="O21" s="46" t="s">
        <v>116</v>
      </c>
      <c r="P21" s="44">
        <v>0</v>
      </c>
      <c r="R21" s="43">
        <v>1</v>
      </c>
      <c r="S21" s="46" t="s">
        <v>124</v>
      </c>
      <c r="T21" s="44">
        <v>0</v>
      </c>
      <c r="V21" s="43">
        <v>1</v>
      </c>
      <c r="W21" s="46" t="s">
        <v>133</v>
      </c>
      <c r="X21" s="44">
        <v>0</v>
      </c>
      <c r="Z21" s="43">
        <v>1</v>
      </c>
      <c r="AA21" s="46" t="s">
        <v>141</v>
      </c>
      <c r="AB21" s="44">
        <v>24</v>
      </c>
      <c r="AD21" s="43">
        <v>1</v>
      </c>
      <c r="AE21" s="46" t="s">
        <v>156</v>
      </c>
      <c r="AF21" s="44">
        <v>0</v>
      </c>
      <c r="AH21" s="43">
        <v>1</v>
      </c>
      <c r="AI21" s="46" t="s">
        <v>171</v>
      </c>
      <c r="AJ21" s="44">
        <v>0</v>
      </c>
      <c r="AL21" s="43">
        <v>1</v>
      </c>
      <c r="AM21" s="85" t="s">
        <v>180</v>
      </c>
      <c r="AN21" s="44">
        <v>4</v>
      </c>
      <c r="AP21" s="43">
        <v>1</v>
      </c>
      <c r="AQ21" s="85" t="s">
        <v>195</v>
      </c>
      <c r="AR21" s="44">
        <v>1</v>
      </c>
      <c r="AT21" s="43">
        <v>1</v>
      </c>
      <c r="AU21" s="85" t="s">
        <v>208</v>
      </c>
      <c r="AV21" s="44">
        <v>0</v>
      </c>
      <c r="AX21" s="43">
        <v>1</v>
      </c>
      <c r="AY21" s="85" t="s">
        <v>223</v>
      </c>
      <c r="AZ21" s="44">
        <v>0</v>
      </c>
      <c r="BB21" s="43">
        <v>1</v>
      </c>
      <c r="BC21" s="85" t="s">
        <v>238</v>
      </c>
      <c r="BD21" s="44">
        <v>5</v>
      </c>
      <c r="BF21" s="43">
        <v>1</v>
      </c>
      <c r="BG21" s="95" t="s">
        <v>253</v>
      </c>
      <c r="BH21" s="44">
        <v>2</v>
      </c>
      <c r="BJ21" s="43">
        <v>1</v>
      </c>
      <c r="BK21" s="85" t="s">
        <v>268</v>
      </c>
      <c r="BL21" s="44">
        <v>0</v>
      </c>
      <c r="BN21" s="43">
        <v>1</v>
      </c>
      <c r="BO21" s="46" t="s">
        <v>283</v>
      </c>
      <c r="BP21" s="44">
        <v>0</v>
      </c>
      <c r="BR21" s="43">
        <v>1</v>
      </c>
      <c r="BS21" s="94" t="s">
        <v>53</v>
      </c>
      <c r="BT21" s="44"/>
    </row>
    <row r="22" spans="2:72" x14ac:dyDescent="0.25">
      <c r="B22" s="35">
        <v>2</v>
      </c>
      <c r="C22" s="52" t="s">
        <v>59</v>
      </c>
      <c r="D22" s="42">
        <v>0</v>
      </c>
      <c r="F22" s="35">
        <v>2</v>
      </c>
      <c r="G22" s="52" t="s">
        <v>74</v>
      </c>
      <c r="H22" s="42">
        <v>2</v>
      </c>
      <c r="J22" s="35">
        <v>2</v>
      </c>
      <c r="K22" s="85" t="s">
        <v>102</v>
      </c>
      <c r="L22" s="42">
        <v>11</v>
      </c>
      <c r="N22" s="35">
        <v>2</v>
      </c>
      <c r="O22" s="85" t="s">
        <v>117</v>
      </c>
      <c r="P22" s="42">
        <v>0</v>
      </c>
      <c r="R22" s="35">
        <v>2</v>
      </c>
      <c r="S22" s="85" t="s">
        <v>125</v>
      </c>
      <c r="T22" s="42">
        <v>0</v>
      </c>
      <c r="V22" s="35">
        <v>2</v>
      </c>
      <c r="W22" s="85" t="s">
        <v>134</v>
      </c>
      <c r="X22" s="42">
        <v>1</v>
      </c>
      <c r="Z22" s="35">
        <v>2</v>
      </c>
      <c r="AA22" s="85" t="s">
        <v>142</v>
      </c>
      <c r="AB22" s="42">
        <v>16</v>
      </c>
      <c r="AD22" s="35">
        <v>2</v>
      </c>
      <c r="AE22" s="85" t="s">
        <v>157</v>
      </c>
      <c r="AF22" s="42">
        <v>0</v>
      </c>
      <c r="AH22" s="35">
        <v>2</v>
      </c>
      <c r="AI22" s="85" t="s">
        <v>172</v>
      </c>
      <c r="AJ22" s="42">
        <v>0</v>
      </c>
      <c r="AL22" s="35">
        <v>2</v>
      </c>
      <c r="AM22" s="85" t="s">
        <v>181</v>
      </c>
      <c r="AN22" s="42">
        <v>0</v>
      </c>
      <c r="AP22" s="35">
        <v>2</v>
      </c>
      <c r="AQ22" s="85" t="s">
        <v>196</v>
      </c>
      <c r="AR22" s="42">
        <v>0</v>
      </c>
      <c r="AT22" s="35">
        <v>2</v>
      </c>
      <c r="AU22" s="85" t="s">
        <v>209</v>
      </c>
      <c r="AV22" s="42">
        <v>0</v>
      </c>
      <c r="AX22" s="35">
        <v>2</v>
      </c>
      <c r="AY22" s="85" t="s">
        <v>224</v>
      </c>
      <c r="AZ22" s="42">
        <v>0</v>
      </c>
      <c r="BB22" s="35">
        <v>2</v>
      </c>
      <c r="BC22" s="85" t="s">
        <v>239</v>
      </c>
      <c r="BD22" s="42">
        <v>0</v>
      </c>
      <c r="BF22" s="35">
        <v>2</v>
      </c>
      <c r="BG22" s="95" t="s">
        <v>254</v>
      </c>
      <c r="BH22" s="42">
        <v>0</v>
      </c>
      <c r="BJ22" s="35">
        <v>2</v>
      </c>
      <c r="BK22" s="85" t="s">
        <v>269</v>
      </c>
      <c r="BL22" s="42">
        <v>2</v>
      </c>
      <c r="BN22" s="35">
        <v>2</v>
      </c>
      <c r="BO22" s="85" t="s">
        <v>284</v>
      </c>
      <c r="BP22" s="42">
        <v>0</v>
      </c>
      <c r="BR22" s="35">
        <v>2</v>
      </c>
      <c r="BS22" s="95" t="s">
        <v>53</v>
      </c>
      <c r="BT22" s="42"/>
    </row>
    <row r="23" spans="2:72" x14ac:dyDescent="0.25">
      <c r="B23" s="43">
        <v>3</v>
      </c>
      <c r="C23" s="52" t="s">
        <v>60</v>
      </c>
      <c r="D23" s="44">
        <v>0</v>
      </c>
      <c r="F23" s="43">
        <v>3</v>
      </c>
      <c r="G23" s="52" t="s">
        <v>75</v>
      </c>
      <c r="H23" s="44">
        <v>63</v>
      </c>
      <c r="J23" s="43">
        <v>3</v>
      </c>
      <c r="K23" s="85" t="s">
        <v>103</v>
      </c>
      <c r="L23" s="44">
        <v>0</v>
      </c>
      <c r="N23" s="43">
        <v>3</v>
      </c>
      <c r="O23" s="85" t="s">
        <v>118</v>
      </c>
      <c r="P23" s="44">
        <v>0</v>
      </c>
      <c r="R23" s="43">
        <v>3</v>
      </c>
      <c r="S23" s="85" t="s">
        <v>126</v>
      </c>
      <c r="T23" s="44">
        <v>0</v>
      </c>
      <c r="V23" s="43">
        <v>3</v>
      </c>
      <c r="W23" s="85" t="s">
        <v>135</v>
      </c>
      <c r="X23" s="44">
        <v>0</v>
      </c>
      <c r="Z23" s="43">
        <v>3</v>
      </c>
      <c r="AA23" s="85" t="s">
        <v>143</v>
      </c>
      <c r="AB23" s="44">
        <v>2</v>
      </c>
      <c r="AD23" s="43">
        <v>3</v>
      </c>
      <c r="AE23" s="85" t="s">
        <v>158</v>
      </c>
      <c r="AF23" s="44">
        <v>0</v>
      </c>
      <c r="AH23" s="43">
        <v>3</v>
      </c>
      <c r="AI23" s="85" t="s">
        <v>173</v>
      </c>
      <c r="AJ23" s="44">
        <v>0</v>
      </c>
      <c r="AL23" s="43">
        <v>3</v>
      </c>
      <c r="AM23" s="123" t="s">
        <v>182</v>
      </c>
      <c r="AN23" s="44">
        <v>3</v>
      </c>
      <c r="AP23" s="43">
        <v>3</v>
      </c>
      <c r="AQ23" s="85" t="s">
        <v>197</v>
      </c>
      <c r="AR23" s="44">
        <v>1</v>
      </c>
      <c r="AT23" s="43">
        <v>3</v>
      </c>
      <c r="AU23" s="85" t="s">
        <v>210</v>
      </c>
      <c r="AV23" s="44">
        <v>0</v>
      </c>
      <c r="AX23" s="43">
        <v>3</v>
      </c>
      <c r="AY23" s="85" t="s">
        <v>225</v>
      </c>
      <c r="AZ23" s="44">
        <v>0</v>
      </c>
      <c r="BB23" s="43">
        <v>3</v>
      </c>
      <c r="BC23" s="85" t="s">
        <v>252</v>
      </c>
      <c r="BD23" s="44">
        <v>2</v>
      </c>
      <c r="BF23" s="43">
        <v>3</v>
      </c>
      <c r="BG23" s="95" t="s">
        <v>255</v>
      </c>
      <c r="BH23" s="44">
        <v>0</v>
      </c>
      <c r="BJ23" s="43">
        <v>3</v>
      </c>
      <c r="BK23" s="85" t="s">
        <v>270</v>
      </c>
      <c r="BL23" s="44">
        <v>0</v>
      </c>
      <c r="BN23" s="43">
        <v>3</v>
      </c>
      <c r="BO23" s="85" t="s">
        <v>285</v>
      </c>
      <c r="BP23" s="44">
        <v>0</v>
      </c>
      <c r="BR23" s="43">
        <v>3</v>
      </c>
      <c r="BS23" s="95" t="s">
        <v>53</v>
      </c>
      <c r="BT23" s="44"/>
    </row>
    <row r="24" spans="2:72" x14ac:dyDescent="0.25">
      <c r="B24" s="35">
        <v>4</v>
      </c>
      <c r="C24" s="52" t="s">
        <v>61</v>
      </c>
      <c r="D24" s="42">
        <v>0</v>
      </c>
      <c r="F24" s="35">
        <v>4</v>
      </c>
      <c r="G24" s="52" t="s">
        <v>76</v>
      </c>
      <c r="H24" s="42">
        <v>6</v>
      </c>
      <c r="J24" s="35">
        <v>4</v>
      </c>
      <c r="K24" s="85" t="s">
        <v>104</v>
      </c>
      <c r="L24" s="42">
        <v>0</v>
      </c>
      <c r="N24" s="35">
        <v>4</v>
      </c>
      <c r="O24" s="85" t="s">
        <v>119</v>
      </c>
      <c r="P24" s="42">
        <v>0</v>
      </c>
      <c r="R24" s="35">
        <v>4</v>
      </c>
      <c r="S24" s="85" t="s">
        <v>127</v>
      </c>
      <c r="T24" s="42">
        <v>0</v>
      </c>
      <c r="V24" s="35">
        <v>4</v>
      </c>
      <c r="W24" s="85" t="s">
        <v>136</v>
      </c>
      <c r="X24" s="42">
        <v>0</v>
      </c>
      <c r="Z24" s="35">
        <v>4</v>
      </c>
      <c r="AA24" s="85" t="s">
        <v>144</v>
      </c>
      <c r="AB24" s="42">
        <v>68</v>
      </c>
      <c r="AD24" s="35">
        <v>4</v>
      </c>
      <c r="AE24" s="85" t="s">
        <v>159</v>
      </c>
      <c r="AF24" s="42">
        <v>0</v>
      </c>
      <c r="AH24" s="35">
        <v>4</v>
      </c>
      <c r="AI24" s="85" t="s">
        <v>174</v>
      </c>
      <c r="AJ24" s="42">
        <v>0</v>
      </c>
      <c r="AL24" s="35">
        <v>4</v>
      </c>
      <c r="AM24" s="85" t="s">
        <v>183</v>
      </c>
      <c r="AN24" s="42">
        <v>0</v>
      </c>
      <c r="AP24" s="35">
        <v>4</v>
      </c>
      <c r="AQ24" s="85" t="s">
        <v>198</v>
      </c>
      <c r="AR24" s="42">
        <v>0</v>
      </c>
      <c r="AT24" s="35">
        <v>4</v>
      </c>
      <c r="AU24" s="85" t="s">
        <v>211</v>
      </c>
      <c r="AV24" s="42">
        <v>0</v>
      </c>
      <c r="AX24" s="35">
        <v>4</v>
      </c>
      <c r="AY24" s="85" t="s">
        <v>226</v>
      </c>
      <c r="AZ24" s="42">
        <v>0</v>
      </c>
      <c r="BB24" s="35">
        <v>4</v>
      </c>
      <c r="BC24" s="85" t="s">
        <v>240</v>
      </c>
      <c r="BD24" s="42">
        <v>0</v>
      </c>
      <c r="BF24" s="35">
        <v>4</v>
      </c>
      <c r="BG24" s="95" t="s">
        <v>256</v>
      </c>
      <c r="BH24" s="42">
        <v>0</v>
      </c>
      <c r="BJ24" s="35">
        <v>4</v>
      </c>
      <c r="BK24" s="85" t="s">
        <v>271</v>
      </c>
      <c r="BL24" s="42">
        <v>0</v>
      </c>
      <c r="BN24" s="35">
        <v>4</v>
      </c>
      <c r="BO24" s="85" t="s">
        <v>286</v>
      </c>
      <c r="BP24" s="42">
        <v>0</v>
      </c>
      <c r="BR24" s="35">
        <v>4</v>
      </c>
      <c r="BS24" s="95" t="s">
        <v>53</v>
      </c>
      <c r="BT24" s="42"/>
    </row>
    <row r="25" spans="2:72" x14ac:dyDescent="0.25">
      <c r="B25" s="43">
        <v>5</v>
      </c>
      <c r="C25" s="52" t="s">
        <v>62</v>
      </c>
      <c r="D25" s="44">
        <v>0</v>
      </c>
      <c r="F25" s="43">
        <v>5</v>
      </c>
      <c r="G25" s="52" t="s">
        <v>77</v>
      </c>
      <c r="H25" s="44">
        <v>0</v>
      </c>
      <c r="J25" s="43">
        <v>5</v>
      </c>
      <c r="K25" s="85" t="s">
        <v>105</v>
      </c>
      <c r="L25" s="44">
        <v>0</v>
      </c>
      <c r="N25" s="43">
        <v>5</v>
      </c>
      <c r="O25" s="85" t="s">
        <v>120</v>
      </c>
      <c r="P25" s="44">
        <v>0</v>
      </c>
      <c r="R25" s="43">
        <v>5</v>
      </c>
      <c r="S25" s="85" t="s">
        <v>128</v>
      </c>
      <c r="T25" s="44">
        <v>0</v>
      </c>
      <c r="V25" s="43">
        <v>5</v>
      </c>
      <c r="W25" s="85" t="s">
        <v>137</v>
      </c>
      <c r="X25" s="44">
        <v>0</v>
      </c>
      <c r="Z25" s="43">
        <v>5</v>
      </c>
      <c r="AA25" s="85" t="s">
        <v>145</v>
      </c>
      <c r="AB25" s="44">
        <v>1</v>
      </c>
      <c r="AD25" s="43">
        <v>5</v>
      </c>
      <c r="AE25" s="85" t="s">
        <v>160</v>
      </c>
      <c r="AF25" s="44">
        <v>0</v>
      </c>
      <c r="AH25" s="43">
        <v>5</v>
      </c>
      <c r="AI25" s="85" t="s">
        <v>175</v>
      </c>
      <c r="AJ25" s="44">
        <v>0</v>
      </c>
      <c r="AL25" s="43">
        <v>5</v>
      </c>
      <c r="AM25" s="85" t="s">
        <v>184</v>
      </c>
      <c r="AN25" s="44">
        <v>0</v>
      </c>
      <c r="AP25" s="43">
        <v>5</v>
      </c>
      <c r="AQ25" s="85" t="s">
        <v>165</v>
      </c>
      <c r="AR25" s="44">
        <v>0</v>
      </c>
      <c r="AT25" s="43">
        <v>5</v>
      </c>
      <c r="AU25" s="85" t="s">
        <v>212</v>
      </c>
      <c r="AV25" s="44">
        <v>0</v>
      </c>
      <c r="AX25" s="43">
        <v>5</v>
      </c>
      <c r="AY25" s="85" t="s">
        <v>227</v>
      </c>
      <c r="AZ25" s="44">
        <v>0</v>
      </c>
      <c r="BB25" s="43">
        <v>5</v>
      </c>
      <c r="BC25" s="85" t="s">
        <v>241</v>
      </c>
      <c r="BD25" s="44">
        <v>1</v>
      </c>
      <c r="BF25" s="43">
        <v>5</v>
      </c>
      <c r="BG25" s="95" t="s">
        <v>257</v>
      </c>
      <c r="BH25" s="44">
        <v>0</v>
      </c>
      <c r="BJ25" s="43">
        <v>5</v>
      </c>
      <c r="BK25" s="85" t="s">
        <v>272</v>
      </c>
      <c r="BL25" s="44">
        <v>0</v>
      </c>
      <c r="BN25" s="43">
        <v>5</v>
      </c>
      <c r="BO25" s="85" t="s">
        <v>287</v>
      </c>
      <c r="BP25" s="44">
        <v>0</v>
      </c>
      <c r="BR25" s="43">
        <v>5</v>
      </c>
      <c r="BS25" s="95" t="s">
        <v>53</v>
      </c>
      <c r="BT25" s="44"/>
    </row>
    <row r="26" spans="2:72" x14ac:dyDescent="0.25">
      <c r="B26" s="35">
        <v>6</v>
      </c>
      <c r="C26" s="52" t="s">
        <v>63</v>
      </c>
      <c r="D26" s="42">
        <v>0</v>
      </c>
      <c r="F26" s="35">
        <v>6</v>
      </c>
      <c r="G26" s="52" t="s">
        <v>78</v>
      </c>
      <c r="H26" s="42">
        <v>0</v>
      </c>
      <c r="J26" s="35">
        <v>6</v>
      </c>
      <c r="K26" s="85" t="s">
        <v>106</v>
      </c>
      <c r="L26" s="42">
        <v>1</v>
      </c>
      <c r="N26" s="35">
        <v>6</v>
      </c>
      <c r="O26" s="85" t="s">
        <v>121</v>
      </c>
      <c r="P26" s="42">
        <v>0</v>
      </c>
      <c r="R26" s="35">
        <v>6</v>
      </c>
      <c r="S26" s="85" t="s">
        <v>129</v>
      </c>
      <c r="T26" s="42">
        <v>0</v>
      </c>
      <c r="V26" s="35">
        <v>6</v>
      </c>
      <c r="W26" s="85" t="s">
        <v>138</v>
      </c>
      <c r="X26" s="42">
        <v>0</v>
      </c>
      <c r="Z26" s="35">
        <v>6</v>
      </c>
      <c r="AA26" s="85" t="s">
        <v>146</v>
      </c>
      <c r="AB26" s="42">
        <v>0</v>
      </c>
      <c r="AD26" s="35">
        <v>6</v>
      </c>
      <c r="AE26" s="85" t="s">
        <v>161</v>
      </c>
      <c r="AF26" s="42">
        <v>0</v>
      </c>
      <c r="AH26" s="35">
        <v>6</v>
      </c>
      <c r="AI26" s="85" t="s">
        <v>176</v>
      </c>
      <c r="AJ26" s="42">
        <v>0</v>
      </c>
      <c r="AL26" s="35">
        <v>6</v>
      </c>
      <c r="AM26" s="85" t="s">
        <v>185</v>
      </c>
      <c r="AN26" s="42">
        <v>0</v>
      </c>
      <c r="AP26" s="35">
        <v>6</v>
      </c>
      <c r="AQ26" s="85" t="s">
        <v>199</v>
      </c>
      <c r="AR26" s="42">
        <v>0</v>
      </c>
      <c r="AT26" s="35">
        <v>6</v>
      </c>
      <c r="AU26" s="85" t="s">
        <v>213</v>
      </c>
      <c r="AV26" s="42">
        <v>0</v>
      </c>
      <c r="AX26" s="35">
        <v>6</v>
      </c>
      <c r="AY26" s="85" t="s">
        <v>228</v>
      </c>
      <c r="AZ26" s="42">
        <v>0</v>
      </c>
      <c r="BB26" s="35">
        <v>6</v>
      </c>
      <c r="BC26" s="85" t="s">
        <v>242</v>
      </c>
      <c r="BD26" s="42">
        <v>0</v>
      </c>
      <c r="BF26" s="35">
        <v>6</v>
      </c>
      <c r="BG26" s="95" t="s">
        <v>258</v>
      </c>
      <c r="BH26" s="42">
        <v>0</v>
      </c>
      <c r="BJ26" s="35">
        <v>6</v>
      </c>
      <c r="BK26" s="85" t="s">
        <v>273</v>
      </c>
      <c r="BL26" s="42">
        <v>0</v>
      </c>
      <c r="BN26" s="35">
        <v>6</v>
      </c>
      <c r="BO26" s="85" t="s">
        <v>288</v>
      </c>
      <c r="BP26" s="42">
        <v>0</v>
      </c>
      <c r="BR26" s="35">
        <v>6</v>
      </c>
      <c r="BS26" s="95" t="s">
        <v>53</v>
      </c>
      <c r="BT26" s="42"/>
    </row>
    <row r="27" spans="2:72" x14ac:dyDescent="0.25">
      <c r="B27" s="43">
        <v>7</v>
      </c>
      <c r="C27" s="52" t="s">
        <v>64</v>
      </c>
      <c r="D27" s="44">
        <v>0</v>
      </c>
      <c r="F27" s="43">
        <v>7</v>
      </c>
      <c r="G27" s="121" t="s">
        <v>79</v>
      </c>
      <c r="H27" s="44">
        <v>1</v>
      </c>
      <c r="J27" s="43">
        <v>7</v>
      </c>
      <c r="K27" s="85" t="s">
        <v>107</v>
      </c>
      <c r="L27" s="44">
        <v>0</v>
      </c>
      <c r="N27" s="43">
        <v>7</v>
      </c>
      <c r="O27" s="85" t="s">
        <v>122</v>
      </c>
      <c r="P27" s="44">
        <v>0</v>
      </c>
      <c r="R27" s="43">
        <v>7</v>
      </c>
      <c r="S27" s="85" t="s">
        <v>130</v>
      </c>
      <c r="T27" s="44">
        <v>0</v>
      </c>
      <c r="V27" s="43">
        <v>7</v>
      </c>
      <c r="W27" s="85" t="s">
        <v>139</v>
      </c>
      <c r="X27" s="44">
        <v>0</v>
      </c>
      <c r="Z27" s="43">
        <v>7</v>
      </c>
      <c r="AA27" s="123" t="s">
        <v>147</v>
      </c>
      <c r="AB27" s="44">
        <v>0</v>
      </c>
      <c r="AD27" s="43">
        <v>7</v>
      </c>
      <c r="AE27" s="85" t="s">
        <v>169</v>
      </c>
      <c r="AF27" s="44">
        <v>0</v>
      </c>
      <c r="AH27" s="43">
        <v>7</v>
      </c>
      <c r="AI27" s="85" t="s">
        <v>177</v>
      </c>
      <c r="AJ27" s="44">
        <v>0</v>
      </c>
      <c r="AL27" s="43">
        <v>7</v>
      </c>
      <c r="AM27" s="85" t="s">
        <v>186</v>
      </c>
      <c r="AN27" s="44">
        <v>0</v>
      </c>
      <c r="AP27" s="43">
        <v>7</v>
      </c>
      <c r="AQ27" s="85" t="s">
        <v>200</v>
      </c>
      <c r="AR27" s="44">
        <v>0</v>
      </c>
      <c r="AT27" s="43">
        <v>7</v>
      </c>
      <c r="AU27" s="85" t="s">
        <v>214</v>
      </c>
      <c r="AV27" s="44">
        <v>0</v>
      </c>
      <c r="AX27" s="43">
        <v>7</v>
      </c>
      <c r="AY27" s="85" t="s">
        <v>229</v>
      </c>
      <c r="AZ27" s="44">
        <v>0</v>
      </c>
      <c r="BB27" s="43">
        <v>7</v>
      </c>
      <c r="BC27" s="85" t="s">
        <v>243</v>
      </c>
      <c r="BD27" s="44">
        <v>0</v>
      </c>
      <c r="BF27" s="43">
        <v>7</v>
      </c>
      <c r="BG27" s="95" t="s">
        <v>53</v>
      </c>
      <c r="BH27" s="44"/>
      <c r="BJ27" s="43">
        <v>7</v>
      </c>
      <c r="BK27" s="95" t="s">
        <v>259</v>
      </c>
      <c r="BL27" s="44">
        <v>0</v>
      </c>
      <c r="BN27" s="43">
        <v>7</v>
      </c>
      <c r="BO27" s="85" t="s">
        <v>274</v>
      </c>
      <c r="BP27" s="44">
        <v>0</v>
      </c>
      <c r="BR27" s="43">
        <v>7</v>
      </c>
      <c r="BS27" s="95" t="s">
        <v>53</v>
      </c>
      <c r="BT27" s="44"/>
    </row>
    <row r="28" spans="2:72" x14ac:dyDescent="0.25">
      <c r="B28" s="35">
        <v>8</v>
      </c>
      <c r="C28" s="52" t="s">
        <v>65</v>
      </c>
      <c r="D28" s="42">
        <v>0</v>
      </c>
      <c r="F28" s="35">
        <v>8</v>
      </c>
      <c r="G28" s="52" t="s">
        <v>80</v>
      </c>
      <c r="H28" s="42">
        <v>0</v>
      </c>
      <c r="J28" s="35">
        <v>8</v>
      </c>
      <c r="K28" s="85" t="s">
        <v>108</v>
      </c>
      <c r="L28" s="42">
        <v>0</v>
      </c>
      <c r="N28" s="35">
        <v>8</v>
      </c>
      <c r="O28" s="85" t="s">
        <v>123</v>
      </c>
      <c r="P28" s="42">
        <v>0</v>
      </c>
      <c r="R28" s="35">
        <v>8</v>
      </c>
      <c r="S28" s="85" t="s">
        <v>131</v>
      </c>
      <c r="T28" s="42">
        <v>0</v>
      </c>
      <c r="V28" s="35">
        <v>8</v>
      </c>
      <c r="W28" s="85" t="s">
        <v>140</v>
      </c>
      <c r="X28" s="42">
        <v>0</v>
      </c>
      <c r="Z28" s="35">
        <v>8</v>
      </c>
      <c r="AA28" s="85" t="s">
        <v>148</v>
      </c>
      <c r="AB28" s="42">
        <v>3</v>
      </c>
      <c r="AD28" s="35">
        <v>8</v>
      </c>
      <c r="AE28" s="85" t="s">
        <v>162</v>
      </c>
      <c r="AF28" s="42">
        <v>0</v>
      </c>
      <c r="AH28" s="35">
        <v>8</v>
      </c>
      <c r="AI28" s="85" t="s">
        <v>178</v>
      </c>
      <c r="AJ28" s="42">
        <v>0</v>
      </c>
      <c r="AL28" s="35">
        <v>8</v>
      </c>
      <c r="AM28" s="85" t="s">
        <v>187</v>
      </c>
      <c r="AN28" s="42">
        <v>0</v>
      </c>
      <c r="AP28" s="35">
        <v>8</v>
      </c>
      <c r="AQ28" s="124" t="s">
        <v>201</v>
      </c>
      <c r="AR28" s="42">
        <v>0</v>
      </c>
      <c r="AT28" s="35">
        <v>8</v>
      </c>
      <c r="AU28" s="85" t="s">
        <v>215</v>
      </c>
      <c r="AV28" s="42">
        <v>0</v>
      </c>
      <c r="AX28" s="35">
        <v>8</v>
      </c>
      <c r="AY28" s="85" t="s">
        <v>230</v>
      </c>
      <c r="AZ28" s="42">
        <v>0</v>
      </c>
      <c r="BB28" s="35">
        <v>8</v>
      </c>
      <c r="BC28" s="85" t="s">
        <v>244</v>
      </c>
      <c r="BD28" s="42">
        <v>0</v>
      </c>
      <c r="BF28" s="35">
        <v>8</v>
      </c>
      <c r="BG28" s="95" t="s">
        <v>53</v>
      </c>
      <c r="BH28" s="42"/>
      <c r="BJ28" s="35">
        <v>8</v>
      </c>
      <c r="BK28" s="95" t="s">
        <v>260</v>
      </c>
      <c r="BL28" s="42">
        <v>0</v>
      </c>
      <c r="BN28" s="35">
        <v>8</v>
      </c>
      <c r="BO28" s="85" t="s">
        <v>275</v>
      </c>
      <c r="BP28" s="42">
        <v>0</v>
      </c>
      <c r="BR28" s="35">
        <v>8</v>
      </c>
      <c r="BS28" s="95" t="s">
        <v>53</v>
      </c>
      <c r="BT28" s="42"/>
    </row>
    <row r="29" spans="2:72" x14ac:dyDescent="0.25">
      <c r="B29" s="43">
        <v>9</v>
      </c>
      <c r="C29" s="52" t="s">
        <v>66</v>
      </c>
      <c r="D29" s="44">
        <v>1</v>
      </c>
      <c r="F29" s="43">
        <v>9</v>
      </c>
      <c r="G29" s="52" t="s">
        <v>81</v>
      </c>
      <c r="H29" s="44">
        <v>0</v>
      </c>
      <c r="J29" s="43">
        <v>9</v>
      </c>
      <c r="K29" s="85" t="s">
        <v>109</v>
      </c>
      <c r="L29" s="44">
        <v>0</v>
      </c>
      <c r="N29" s="43">
        <v>9</v>
      </c>
      <c r="O29" s="95" t="s">
        <v>53</v>
      </c>
      <c r="P29" s="44"/>
      <c r="R29" s="43">
        <v>9</v>
      </c>
      <c r="S29" s="85" t="s">
        <v>132</v>
      </c>
      <c r="T29" s="44">
        <v>0</v>
      </c>
      <c r="V29" s="43">
        <v>9</v>
      </c>
      <c r="W29" s="95" t="s">
        <v>53</v>
      </c>
      <c r="X29" s="44"/>
      <c r="Z29" s="43">
        <v>9</v>
      </c>
      <c r="AA29" s="85" t="s">
        <v>149</v>
      </c>
      <c r="AB29" s="44">
        <v>0</v>
      </c>
      <c r="AD29" s="43">
        <v>9</v>
      </c>
      <c r="AE29" s="85" t="s">
        <v>163</v>
      </c>
      <c r="AF29" s="44">
        <v>0</v>
      </c>
      <c r="AH29" s="43">
        <v>9</v>
      </c>
      <c r="AI29" s="85" t="s">
        <v>179</v>
      </c>
      <c r="AJ29" s="44">
        <v>0</v>
      </c>
      <c r="AL29" s="43">
        <v>9</v>
      </c>
      <c r="AM29" s="85" t="s">
        <v>188</v>
      </c>
      <c r="AN29" s="44">
        <v>0</v>
      </c>
      <c r="AP29" s="43">
        <v>9</v>
      </c>
      <c r="AQ29" s="85" t="s">
        <v>202</v>
      </c>
      <c r="AR29" s="44">
        <v>0</v>
      </c>
      <c r="AT29" s="43">
        <v>9</v>
      </c>
      <c r="AU29" s="85" t="s">
        <v>216</v>
      </c>
      <c r="AV29" s="44">
        <v>0</v>
      </c>
      <c r="AX29" s="43">
        <v>9</v>
      </c>
      <c r="AY29" s="85" t="s">
        <v>231</v>
      </c>
      <c r="AZ29" s="44">
        <v>0</v>
      </c>
      <c r="BB29" s="43">
        <v>9</v>
      </c>
      <c r="BC29" s="85" t="s">
        <v>245</v>
      </c>
      <c r="BD29" s="44">
        <v>0</v>
      </c>
      <c r="BF29" s="43">
        <v>9</v>
      </c>
      <c r="BG29" s="95" t="s">
        <v>53</v>
      </c>
      <c r="BH29" s="44"/>
      <c r="BJ29" s="43">
        <v>9</v>
      </c>
      <c r="BK29" s="95" t="s">
        <v>261</v>
      </c>
      <c r="BL29" s="44">
        <v>0</v>
      </c>
      <c r="BN29" s="43">
        <v>9</v>
      </c>
      <c r="BO29" s="85" t="s">
        <v>276</v>
      </c>
      <c r="BP29" s="44">
        <v>0</v>
      </c>
      <c r="BR29" s="43">
        <v>9</v>
      </c>
      <c r="BS29" s="95" t="s">
        <v>53</v>
      </c>
      <c r="BT29" s="44"/>
    </row>
    <row r="30" spans="2:72" x14ac:dyDescent="0.25">
      <c r="B30" s="35">
        <v>10</v>
      </c>
      <c r="C30" s="52" t="s">
        <v>67</v>
      </c>
      <c r="D30" s="42">
        <v>0</v>
      </c>
      <c r="F30" s="35">
        <v>10</v>
      </c>
      <c r="G30" s="52" t="s">
        <v>82</v>
      </c>
      <c r="H30" s="42">
        <v>3</v>
      </c>
      <c r="J30" s="35">
        <v>10</v>
      </c>
      <c r="K30" s="85" t="s">
        <v>110</v>
      </c>
      <c r="L30" s="42">
        <v>0</v>
      </c>
      <c r="N30" s="35">
        <v>10</v>
      </c>
      <c r="O30" s="95" t="s">
        <v>53</v>
      </c>
      <c r="P30" s="42"/>
      <c r="R30" s="35">
        <v>10</v>
      </c>
      <c r="S30" s="95" t="s">
        <v>53</v>
      </c>
      <c r="T30" s="42"/>
      <c r="V30" s="35">
        <v>10</v>
      </c>
      <c r="W30" s="95" t="s">
        <v>53</v>
      </c>
      <c r="X30" s="42"/>
      <c r="Z30" s="35">
        <v>10</v>
      </c>
      <c r="AA30" s="85" t="s">
        <v>150</v>
      </c>
      <c r="AB30" s="42">
        <v>0</v>
      </c>
      <c r="AD30" s="35">
        <v>10</v>
      </c>
      <c r="AE30" s="85" t="s">
        <v>164</v>
      </c>
      <c r="AF30" s="42">
        <v>0</v>
      </c>
      <c r="AH30" s="35">
        <v>10</v>
      </c>
      <c r="AI30" s="95" t="s">
        <v>53</v>
      </c>
      <c r="AJ30" s="42"/>
      <c r="AL30" s="35">
        <v>10</v>
      </c>
      <c r="AM30" s="85" t="s">
        <v>189</v>
      </c>
      <c r="AN30" s="42">
        <v>0</v>
      </c>
      <c r="AP30" s="35">
        <v>10</v>
      </c>
      <c r="AQ30" s="123" t="s">
        <v>203</v>
      </c>
      <c r="AR30" s="42">
        <v>0</v>
      </c>
      <c r="AT30" s="35">
        <v>10</v>
      </c>
      <c r="AU30" s="85" t="s">
        <v>217</v>
      </c>
      <c r="AV30" s="42">
        <v>0</v>
      </c>
      <c r="AX30" s="35">
        <v>10</v>
      </c>
      <c r="AY30" s="85" t="s">
        <v>232</v>
      </c>
      <c r="AZ30" s="42">
        <v>0</v>
      </c>
      <c r="BB30" s="35">
        <v>10</v>
      </c>
      <c r="BC30" s="85" t="s">
        <v>246</v>
      </c>
      <c r="BD30" s="42">
        <v>1</v>
      </c>
      <c r="BF30" s="35">
        <v>10</v>
      </c>
      <c r="BG30" s="95" t="s">
        <v>53</v>
      </c>
      <c r="BH30" s="42"/>
      <c r="BJ30" s="35">
        <v>10</v>
      </c>
      <c r="BK30" s="95" t="s">
        <v>262</v>
      </c>
      <c r="BL30" s="42">
        <v>0</v>
      </c>
      <c r="BN30" s="35">
        <v>10</v>
      </c>
      <c r="BO30" s="85" t="s">
        <v>277</v>
      </c>
      <c r="BP30" s="42">
        <v>0</v>
      </c>
      <c r="BR30" s="35">
        <v>10</v>
      </c>
      <c r="BS30" s="95" t="s">
        <v>53</v>
      </c>
      <c r="BT30" s="42"/>
    </row>
    <row r="31" spans="2:72" x14ac:dyDescent="0.25">
      <c r="B31" s="43">
        <v>11</v>
      </c>
      <c r="C31" s="52" t="s">
        <v>68</v>
      </c>
      <c r="D31" s="44">
        <v>0</v>
      </c>
      <c r="F31" s="43">
        <v>11</v>
      </c>
      <c r="G31" s="52" t="s">
        <v>83</v>
      </c>
      <c r="H31" s="44">
        <v>0</v>
      </c>
      <c r="J31" s="43">
        <v>11</v>
      </c>
      <c r="K31" s="85" t="s">
        <v>111</v>
      </c>
      <c r="L31" s="44">
        <v>0</v>
      </c>
      <c r="N31" s="43">
        <v>11</v>
      </c>
      <c r="O31" s="95" t="s">
        <v>53</v>
      </c>
      <c r="P31" s="44"/>
      <c r="R31" s="43">
        <v>11</v>
      </c>
      <c r="S31" s="95" t="s">
        <v>53</v>
      </c>
      <c r="T31" s="44"/>
      <c r="V31" s="43">
        <v>11</v>
      </c>
      <c r="W31" s="95" t="s">
        <v>53</v>
      </c>
      <c r="X31" s="44"/>
      <c r="Z31" s="43">
        <v>11</v>
      </c>
      <c r="AA31" s="85" t="s">
        <v>151</v>
      </c>
      <c r="AB31" s="44">
        <v>17</v>
      </c>
      <c r="AD31" s="43">
        <v>11</v>
      </c>
      <c r="AE31" s="85" t="s">
        <v>165</v>
      </c>
      <c r="AF31" s="44">
        <v>0</v>
      </c>
      <c r="AH31" s="43">
        <v>11</v>
      </c>
      <c r="AI31" s="95" t="s">
        <v>53</v>
      </c>
      <c r="AJ31" s="44"/>
      <c r="AL31" s="43">
        <v>11</v>
      </c>
      <c r="AM31" s="85" t="s">
        <v>190</v>
      </c>
      <c r="AN31" s="44">
        <v>0</v>
      </c>
      <c r="AP31" s="43">
        <v>11</v>
      </c>
      <c r="AQ31" s="85" t="s">
        <v>306</v>
      </c>
      <c r="AR31" s="44">
        <v>0</v>
      </c>
      <c r="AT31" s="43">
        <v>11</v>
      </c>
      <c r="AU31" s="85" t="s">
        <v>218</v>
      </c>
      <c r="AV31" s="44">
        <v>0</v>
      </c>
      <c r="AX31" s="43">
        <v>11</v>
      </c>
      <c r="AY31" s="85" t="s">
        <v>233</v>
      </c>
      <c r="AZ31" s="44">
        <v>0</v>
      </c>
      <c r="BB31" s="43">
        <v>11</v>
      </c>
      <c r="BC31" s="85" t="s">
        <v>247</v>
      </c>
      <c r="BD31" s="44">
        <v>0</v>
      </c>
      <c r="BF31" s="43">
        <v>11</v>
      </c>
      <c r="BG31" s="95" t="s">
        <v>53</v>
      </c>
      <c r="BH31" s="44"/>
      <c r="BJ31" s="43">
        <v>11</v>
      </c>
      <c r="BK31" s="95" t="s">
        <v>263</v>
      </c>
      <c r="BL31" s="44">
        <v>0</v>
      </c>
      <c r="BN31" s="43">
        <v>11</v>
      </c>
      <c r="BO31" s="85" t="s">
        <v>278</v>
      </c>
      <c r="BP31" s="44">
        <v>0</v>
      </c>
      <c r="BR31" s="43">
        <v>11</v>
      </c>
      <c r="BS31" s="95" t="s">
        <v>53</v>
      </c>
      <c r="BT31" s="44"/>
    </row>
    <row r="32" spans="2:72" x14ac:dyDescent="0.25">
      <c r="B32" s="35">
        <v>12</v>
      </c>
      <c r="C32" s="52" t="s">
        <v>69</v>
      </c>
      <c r="D32" s="44">
        <v>1</v>
      </c>
      <c r="F32" s="35">
        <v>12</v>
      </c>
      <c r="G32" s="52" t="s">
        <v>84</v>
      </c>
      <c r="H32" s="44">
        <v>0</v>
      </c>
      <c r="J32" s="35">
        <v>12</v>
      </c>
      <c r="K32" s="85" t="s">
        <v>112</v>
      </c>
      <c r="L32" s="44">
        <v>1</v>
      </c>
      <c r="N32" s="35">
        <v>12</v>
      </c>
      <c r="O32" s="95" t="s">
        <v>53</v>
      </c>
      <c r="P32" s="44"/>
      <c r="R32" s="35">
        <v>12</v>
      </c>
      <c r="S32" s="95" t="s">
        <v>53</v>
      </c>
      <c r="T32" s="44"/>
      <c r="V32" s="35">
        <v>12</v>
      </c>
      <c r="W32" s="95" t="s">
        <v>53</v>
      </c>
      <c r="X32" s="44"/>
      <c r="Z32" s="35">
        <v>12</v>
      </c>
      <c r="AA32" s="85" t="s">
        <v>152</v>
      </c>
      <c r="AB32" s="44">
        <v>0</v>
      </c>
      <c r="AD32" s="35">
        <v>12</v>
      </c>
      <c r="AE32" s="85" t="s">
        <v>166</v>
      </c>
      <c r="AF32" s="44">
        <v>0</v>
      </c>
      <c r="AH32" s="35">
        <v>12</v>
      </c>
      <c r="AI32" s="95" t="s">
        <v>53</v>
      </c>
      <c r="AJ32" s="44"/>
      <c r="AL32" s="35">
        <v>12</v>
      </c>
      <c r="AM32" s="85" t="s">
        <v>191</v>
      </c>
      <c r="AN32" s="44">
        <v>0</v>
      </c>
      <c r="AP32" s="35">
        <v>12</v>
      </c>
      <c r="AQ32" s="85" t="s">
        <v>204</v>
      </c>
      <c r="AR32" s="44">
        <v>0</v>
      </c>
      <c r="AT32" s="35">
        <v>12</v>
      </c>
      <c r="AU32" s="85" t="s">
        <v>219</v>
      </c>
      <c r="AV32" s="44">
        <v>0</v>
      </c>
      <c r="AX32" s="35">
        <v>12</v>
      </c>
      <c r="AY32" s="85" t="s">
        <v>234</v>
      </c>
      <c r="AZ32" s="44">
        <v>0</v>
      </c>
      <c r="BB32" s="35">
        <v>12</v>
      </c>
      <c r="BC32" s="85" t="s">
        <v>248</v>
      </c>
      <c r="BD32" s="44">
        <v>0</v>
      </c>
      <c r="BF32" s="35">
        <v>12</v>
      </c>
      <c r="BG32" s="95" t="s">
        <v>53</v>
      </c>
      <c r="BH32" s="44"/>
      <c r="BJ32" s="35">
        <v>12</v>
      </c>
      <c r="BK32" s="95" t="s">
        <v>264</v>
      </c>
      <c r="BL32" s="44">
        <v>0</v>
      </c>
      <c r="BN32" s="35">
        <v>12</v>
      </c>
      <c r="BO32" s="85" t="s">
        <v>279</v>
      </c>
      <c r="BP32" s="44">
        <v>0</v>
      </c>
      <c r="BR32" s="35">
        <v>12</v>
      </c>
      <c r="BS32" s="95" t="s">
        <v>53</v>
      </c>
      <c r="BT32" s="44"/>
    </row>
    <row r="33" spans="2:72" x14ac:dyDescent="0.25">
      <c r="B33" s="43">
        <v>13</v>
      </c>
      <c r="C33" s="52" t="s">
        <v>72</v>
      </c>
      <c r="D33" s="44">
        <v>0</v>
      </c>
      <c r="F33" s="43">
        <v>13</v>
      </c>
      <c r="G33" s="52" t="s">
        <v>85</v>
      </c>
      <c r="H33" s="44">
        <v>0</v>
      </c>
      <c r="J33" s="43">
        <v>13</v>
      </c>
      <c r="K33" s="128" t="s">
        <v>114</v>
      </c>
      <c r="L33" s="44">
        <v>2</v>
      </c>
      <c r="N33" s="43">
        <v>13</v>
      </c>
      <c r="O33" s="125" t="s">
        <v>53</v>
      </c>
      <c r="P33" s="44"/>
      <c r="R33" s="43">
        <v>13</v>
      </c>
      <c r="S33" s="95" t="s">
        <v>53</v>
      </c>
      <c r="T33" s="44"/>
      <c r="V33" s="43">
        <v>13</v>
      </c>
      <c r="W33" s="95" t="s">
        <v>53</v>
      </c>
      <c r="X33" s="44"/>
      <c r="Z33" s="43">
        <v>13</v>
      </c>
      <c r="AA33" s="85" t="s">
        <v>153</v>
      </c>
      <c r="AB33" s="44">
        <v>0</v>
      </c>
      <c r="AD33" s="43">
        <v>13</v>
      </c>
      <c r="AE33" s="129" t="s">
        <v>170</v>
      </c>
      <c r="AF33" s="44">
        <v>0</v>
      </c>
      <c r="AH33" s="43">
        <v>13</v>
      </c>
      <c r="AI33" s="95" t="s">
        <v>53</v>
      </c>
      <c r="AJ33" s="44"/>
      <c r="AL33" s="43">
        <v>13</v>
      </c>
      <c r="AM33" s="85" t="s">
        <v>192</v>
      </c>
      <c r="AN33" s="44">
        <v>0</v>
      </c>
      <c r="AP33" s="43">
        <v>13</v>
      </c>
      <c r="AQ33" s="85" t="s">
        <v>205</v>
      </c>
      <c r="AR33" s="44">
        <v>0</v>
      </c>
      <c r="AT33" s="43">
        <v>13</v>
      </c>
      <c r="AU33" s="85" t="s">
        <v>220</v>
      </c>
      <c r="AV33" s="44">
        <v>0</v>
      </c>
      <c r="AX33" s="43">
        <v>13</v>
      </c>
      <c r="AY33" s="85" t="s">
        <v>235</v>
      </c>
      <c r="AZ33" s="44">
        <v>0</v>
      </c>
      <c r="BB33" s="43">
        <v>13</v>
      </c>
      <c r="BC33" s="85" t="s">
        <v>249</v>
      </c>
      <c r="BD33" s="44">
        <v>0</v>
      </c>
      <c r="BF33" s="43">
        <v>13</v>
      </c>
      <c r="BG33" s="95" t="s">
        <v>53</v>
      </c>
      <c r="BH33" s="44"/>
      <c r="BJ33" s="43">
        <v>13</v>
      </c>
      <c r="BK33" s="95" t="s">
        <v>265</v>
      </c>
      <c r="BL33" s="44">
        <v>0</v>
      </c>
      <c r="BN33" s="43">
        <v>13</v>
      </c>
      <c r="BO33" s="85" t="s">
        <v>280</v>
      </c>
      <c r="BP33" s="44">
        <v>0</v>
      </c>
      <c r="BR33" s="43">
        <v>13</v>
      </c>
      <c r="BS33" s="95" t="s">
        <v>53</v>
      </c>
      <c r="BT33" s="44"/>
    </row>
    <row r="34" spans="2:72" x14ac:dyDescent="0.25">
      <c r="B34" s="35">
        <v>14</v>
      </c>
      <c r="C34" s="52" t="s">
        <v>70</v>
      </c>
      <c r="D34" s="44">
        <v>0</v>
      </c>
      <c r="F34" s="35">
        <v>14</v>
      </c>
      <c r="G34" s="52" t="s">
        <v>86</v>
      </c>
      <c r="H34" s="44">
        <v>0</v>
      </c>
      <c r="J34" s="35">
        <v>14</v>
      </c>
      <c r="K34" s="85" t="s">
        <v>113</v>
      </c>
      <c r="L34" s="44">
        <v>0</v>
      </c>
      <c r="N34" s="35">
        <v>14</v>
      </c>
      <c r="O34" s="125" t="s">
        <v>53</v>
      </c>
      <c r="P34" s="44"/>
      <c r="R34" s="35">
        <v>14</v>
      </c>
      <c r="S34" s="95" t="s">
        <v>53</v>
      </c>
      <c r="T34" s="44"/>
      <c r="V34" s="35">
        <v>14</v>
      </c>
      <c r="W34" s="95" t="s">
        <v>53</v>
      </c>
      <c r="X34" s="44"/>
      <c r="Z34" s="35">
        <v>14</v>
      </c>
      <c r="AA34" s="85" t="s">
        <v>154</v>
      </c>
      <c r="AB34" s="44">
        <v>0</v>
      </c>
      <c r="AD34" s="35">
        <v>14</v>
      </c>
      <c r="AE34" s="85" t="s">
        <v>167</v>
      </c>
      <c r="AF34" s="44">
        <v>0</v>
      </c>
      <c r="AH34" s="35">
        <v>14</v>
      </c>
      <c r="AI34" s="95" t="s">
        <v>53</v>
      </c>
      <c r="AJ34" s="44"/>
      <c r="AL34" s="35">
        <v>14</v>
      </c>
      <c r="AM34" s="85" t="s">
        <v>193</v>
      </c>
      <c r="AN34" s="44">
        <v>0</v>
      </c>
      <c r="AP34" s="35">
        <v>14</v>
      </c>
      <c r="AQ34" s="85" t="s">
        <v>206</v>
      </c>
      <c r="AR34" s="44">
        <v>6</v>
      </c>
      <c r="AT34" s="35">
        <v>14</v>
      </c>
      <c r="AU34" s="85" t="s">
        <v>221</v>
      </c>
      <c r="AV34" s="44">
        <v>0</v>
      </c>
      <c r="AX34" s="35">
        <v>14</v>
      </c>
      <c r="AY34" s="85" t="s">
        <v>236</v>
      </c>
      <c r="AZ34" s="44">
        <v>0</v>
      </c>
      <c r="BB34" s="35">
        <v>14</v>
      </c>
      <c r="BC34" s="85" t="s">
        <v>250</v>
      </c>
      <c r="BD34" s="44">
        <v>4</v>
      </c>
      <c r="BF34" s="35">
        <v>14</v>
      </c>
      <c r="BG34" s="95" t="s">
        <v>53</v>
      </c>
      <c r="BH34" s="44"/>
      <c r="BJ34" s="35">
        <v>14</v>
      </c>
      <c r="BK34" s="95" t="s">
        <v>266</v>
      </c>
      <c r="BL34" s="44">
        <v>0</v>
      </c>
      <c r="BN34" s="35">
        <v>14</v>
      </c>
      <c r="BO34" s="85" t="s">
        <v>281</v>
      </c>
      <c r="BP34" s="44">
        <v>0</v>
      </c>
      <c r="BR34" s="35">
        <v>14</v>
      </c>
      <c r="BS34" s="95" t="s">
        <v>53</v>
      </c>
      <c r="BT34" s="44"/>
    </row>
    <row r="35" spans="2:72" x14ac:dyDescent="0.25">
      <c r="B35" s="43">
        <v>15</v>
      </c>
      <c r="C35" s="121" t="s">
        <v>71</v>
      </c>
      <c r="D35" s="42">
        <v>0</v>
      </c>
      <c r="F35" s="43">
        <v>15</v>
      </c>
      <c r="G35" s="53" t="s">
        <v>87</v>
      </c>
      <c r="H35" s="42">
        <v>1</v>
      </c>
      <c r="J35" s="43">
        <v>15</v>
      </c>
      <c r="K35" s="86" t="s">
        <v>115</v>
      </c>
      <c r="L35" s="42">
        <v>0</v>
      </c>
      <c r="N35" s="43">
        <v>15</v>
      </c>
      <c r="O35" s="126" t="s">
        <v>53</v>
      </c>
      <c r="P35" s="42"/>
      <c r="R35" s="43">
        <v>15</v>
      </c>
      <c r="S35" s="96" t="s">
        <v>53</v>
      </c>
      <c r="T35" s="42"/>
      <c r="V35" s="43">
        <v>15</v>
      </c>
      <c r="W35" s="96" t="s">
        <v>53</v>
      </c>
      <c r="X35" s="42"/>
      <c r="Z35" s="43">
        <v>15</v>
      </c>
      <c r="AA35" s="86" t="s">
        <v>155</v>
      </c>
      <c r="AB35" s="42">
        <v>5</v>
      </c>
      <c r="AD35" s="43">
        <v>15</v>
      </c>
      <c r="AE35" s="86" t="s">
        <v>168</v>
      </c>
      <c r="AF35" s="42">
        <v>0</v>
      </c>
      <c r="AH35" s="43">
        <v>15</v>
      </c>
      <c r="AI35" s="95" t="s">
        <v>53</v>
      </c>
      <c r="AJ35" s="42"/>
      <c r="AL35" s="43">
        <v>15</v>
      </c>
      <c r="AM35" s="85" t="s">
        <v>194</v>
      </c>
      <c r="AN35" s="42">
        <v>0</v>
      </c>
      <c r="AP35" s="43">
        <v>15</v>
      </c>
      <c r="AQ35" s="85" t="s">
        <v>207</v>
      </c>
      <c r="AR35" s="42">
        <v>0</v>
      </c>
      <c r="AT35" s="43">
        <v>15</v>
      </c>
      <c r="AU35" s="85" t="s">
        <v>222</v>
      </c>
      <c r="AV35" s="42">
        <v>0</v>
      </c>
      <c r="AX35" s="43">
        <v>15</v>
      </c>
      <c r="AY35" s="96" t="s">
        <v>237</v>
      </c>
      <c r="AZ35" s="42">
        <v>0</v>
      </c>
      <c r="BB35" s="43">
        <v>15</v>
      </c>
      <c r="BC35" s="85" t="s">
        <v>251</v>
      </c>
      <c r="BD35" s="42">
        <v>0</v>
      </c>
      <c r="BF35" s="43">
        <v>15</v>
      </c>
      <c r="BG35" s="96" t="s">
        <v>53</v>
      </c>
      <c r="BH35" s="42"/>
      <c r="BJ35" s="43">
        <v>15</v>
      </c>
      <c r="BK35" s="95" t="s">
        <v>267</v>
      </c>
      <c r="BL35" s="42">
        <v>0</v>
      </c>
      <c r="BN35" s="43">
        <v>15</v>
      </c>
      <c r="BO35" s="85" t="s">
        <v>282</v>
      </c>
      <c r="BP35" s="42">
        <v>0</v>
      </c>
      <c r="BR35" s="43">
        <v>15</v>
      </c>
      <c r="BS35" s="96" t="s">
        <v>53</v>
      </c>
      <c r="BT35" s="42"/>
    </row>
    <row r="36" spans="2:72" x14ac:dyDescent="0.25">
      <c r="B36" s="37"/>
      <c r="C36" s="97" t="s">
        <v>29</v>
      </c>
      <c r="D36" s="41">
        <f>SUM(D21:D35)</f>
        <v>2</v>
      </c>
      <c r="F36" s="37"/>
      <c r="G36" s="97" t="s">
        <v>29</v>
      </c>
      <c r="H36" s="41">
        <f>SUM(H21:H35)</f>
        <v>180</v>
      </c>
      <c r="J36" s="37"/>
      <c r="K36" s="97" t="s">
        <v>29</v>
      </c>
      <c r="L36" s="41">
        <f>SUM(L21:L35)</f>
        <v>29</v>
      </c>
      <c r="N36" s="37"/>
      <c r="O36" s="97" t="s">
        <v>29</v>
      </c>
      <c r="P36" s="41">
        <f>SUM(P21:P35)</f>
        <v>0</v>
      </c>
      <c r="R36" s="37"/>
      <c r="S36" s="97" t="s">
        <v>29</v>
      </c>
      <c r="T36" s="41">
        <f>SUM(T21:T35)</f>
        <v>0</v>
      </c>
      <c r="V36" s="37"/>
      <c r="W36" s="97" t="s">
        <v>29</v>
      </c>
      <c r="X36" s="41">
        <f>SUM(X21:X35)</f>
        <v>1</v>
      </c>
      <c r="Z36" s="37"/>
      <c r="AA36" s="97" t="s">
        <v>29</v>
      </c>
      <c r="AB36" s="41">
        <f>SUM(AB21:AB35)</f>
        <v>136</v>
      </c>
      <c r="AD36" s="37"/>
      <c r="AE36" s="97" t="s">
        <v>29</v>
      </c>
      <c r="AF36" s="41">
        <f>SUM(AF21:AF35)</f>
        <v>0</v>
      </c>
      <c r="AH36" s="37"/>
      <c r="AI36" s="97" t="s">
        <v>29</v>
      </c>
      <c r="AJ36" s="41">
        <f>SUM(AJ21:AJ35)</f>
        <v>0</v>
      </c>
      <c r="AL36" s="37"/>
      <c r="AM36" s="97" t="s">
        <v>29</v>
      </c>
      <c r="AN36" s="41">
        <f>SUM(AN21:AN35)</f>
        <v>7</v>
      </c>
      <c r="AP36" s="37"/>
      <c r="AQ36" s="97" t="s">
        <v>29</v>
      </c>
      <c r="AR36" s="41">
        <f>SUM(AR21:AR35)</f>
        <v>8</v>
      </c>
      <c r="AT36" s="37"/>
      <c r="AU36" s="97" t="s">
        <v>29</v>
      </c>
      <c r="AV36" s="41">
        <f>SUM(AV21:AV35)</f>
        <v>0</v>
      </c>
      <c r="AX36" s="37"/>
      <c r="AY36" s="97" t="s">
        <v>29</v>
      </c>
      <c r="AZ36" s="41">
        <f>SUM(AZ21:AZ35)</f>
        <v>0</v>
      </c>
      <c r="BB36" s="37"/>
      <c r="BC36" s="97" t="s">
        <v>29</v>
      </c>
      <c r="BD36" s="41">
        <f>SUM(BD21:BD35)</f>
        <v>13</v>
      </c>
      <c r="BF36" s="37"/>
      <c r="BG36" s="97" t="s">
        <v>29</v>
      </c>
      <c r="BH36" s="41">
        <f>SUM(BH21:BH35)</f>
        <v>2</v>
      </c>
      <c r="BJ36" s="37"/>
      <c r="BK36" s="97" t="s">
        <v>29</v>
      </c>
      <c r="BL36" s="41">
        <f>SUM(BL21:BL35)</f>
        <v>2</v>
      </c>
      <c r="BN36" s="37"/>
      <c r="BO36" s="97" t="s">
        <v>29</v>
      </c>
      <c r="BP36" s="41">
        <f>SUM(BP21:BP35)</f>
        <v>0</v>
      </c>
      <c r="BR36" s="37"/>
      <c r="BS36" s="97" t="s">
        <v>29</v>
      </c>
      <c r="BT36" s="41">
        <f>SUM(BT21:BT35)</f>
        <v>0</v>
      </c>
    </row>
    <row r="37" spans="2:72" x14ac:dyDescent="0.25">
      <c r="C37" s="60"/>
      <c r="G37" s="60"/>
      <c r="K37" s="60"/>
      <c r="O37" s="60"/>
      <c r="S37" s="60"/>
      <c r="W37" s="60"/>
      <c r="AA37" s="60"/>
      <c r="AE37" s="60"/>
      <c r="AI37" s="60"/>
      <c r="AM37" s="60"/>
      <c r="AQ37" s="60"/>
      <c r="AU37" s="60"/>
      <c r="AY37" s="60"/>
      <c r="BC37" s="60"/>
      <c r="BG37" s="60"/>
      <c r="BK37" s="60"/>
      <c r="BO37" s="60"/>
      <c r="BS37" s="60"/>
    </row>
  </sheetData>
  <sheetProtection sheet="1" objects="1" scenarios="1"/>
  <mergeCells count="63">
    <mergeCell ref="AX1:BD1"/>
    <mergeCell ref="BF1:BL1"/>
    <mergeCell ref="BN1:BT1"/>
    <mergeCell ref="B2:H2"/>
    <mergeCell ref="J2:P2"/>
    <mergeCell ref="R2:X2"/>
    <mergeCell ref="Z2:AF2"/>
    <mergeCell ref="AH2:AN2"/>
    <mergeCell ref="AP2:AV2"/>
    <mergeCell ref="AX2:BD2"/>
    <mergeCell ref="B1:H1"/>
    <mergeCell ref="J1:P1"/>
    <mergeCell ref="R1:X1"/>
    <mergeCell ref="Z1:AF1"/>
    <mergeCell ref="AH1:AN1"/>
    <mergeCell ref="AP1:AV1"/>
    <mergeCell ref="BF2:BL2"/>
    <mergeCell ref="BN2:BT2"/>
    <mergeCell ref="B13:H13"/>
    <mergeCell ref="J13:P13"/>
    <mergeCell ref="R13:X13"/>
    <mergeCell ref="Z13:AF13"/>
    <mergeCell ref="AH13:AN13"/>
    <mergeCell ref="AP13:AV13"/>
    <mergeCell ref="AX13:BD13"/>
    <mergeCell ref="BF13:BL13"/>
    <mergeCell ref="AD15:AD16"/>
    <mergeCell ref="BN13:BT13"/>
    <mergeCell ref="B15:B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X15:X16"/>
    <mergeCell ref="Z15:Z16"/>
    <mergeCell ref="AB15:AB16"/>
    <mergeCell ref="BB15:BB16"/>
    <mergeCell ref="AF15:AF16"/>
    <mergeCell ref="AH15:AH16"/>
    <mergeCell ref="AJ15:AJ16"/>
    <mergeCell ref="AL15:AL16"/>
    <mergeCell ref="AN15:AN16"/>
    <mergeCell ref="AP15:AP16"/>
    <mergeCell ref="AR15:AR16"/>
    <mergeCell ref="AT15:AT16"/>
    <mergeCell ref="AV15:AV16"/>
    <mergeCell ref="AX15:AX16"/>
    <mergeCell ref="AZ15:AZ16"/>
    <mergeCell ref="BP15:BP16"/>
    <mergeCell ref="BR15:BR16"/>
    <mergeCell ref="BT15:BT16"/>
    <mergeCell ref="BD15:BD16"/>
    <mergeCell ref="BF15:BF16"/>
    <mergeCell ref="BH15:BH16"/>
    <mergeCell ref="BJ15:BJ16"/>
    <mergeCell ref="BL15:BL16"/>
    <mergeCell ref="BN15:BN16"/>
  </mergeCells>
  <conditionalFormatting sqref="G8:H8 O8:P8 W8:Z8 AC8:AH8 AK8:AP8 AS8:AV8">
    <cfRule type="notContainsBlanks" dxfId="22" priority="49">
      <formula>LEN(TRIM(G8))&gt;0</formula>
    </cfRule>
  </conditionalFormatting>
  <conditionalFormatting sqref="C37 G37 K37 O37 S37 W37">
    <cfRule type="notContainsBlanks" dxfId="21" priority="48">
      <formula>LEN(TRIM(C37))&gt;0</formula>
    </cfRule>
  </conditionalFormatting>
  <conditionalFormatting sqref="H17 D17 L17 P17 T17 X17:AV17">
    <cfRule type="dataBar" priority="47">
      <dataBar>
        <cfvo type="min"/>
        <cfvo type="max"/>
        <color rgb="FFFFB628"/>
      </dataBar>
    </cfRule>
  </conditionalFormatting>
  <conditionalFormatting sqref="D21:D35">
    <cfRule type="dataBar" priority="1">
      <dataBar>
        <cfvo type="min"/>
        <cfvo type="max"/>
        <color rgb="FF638EC6"/>
      </dataBar>
    </cfRule>
  </conditionalFormatting>
  <conditionalFormatting sqref="H21:H35">
    <cfRule type="dataBar" priority="45">
      <dataBar>
        <cfvo type="min"/>
        <cfvo type="max"/>
        <color rgb="FF638EC6"/>
      </dataBar>
    </cfRule>
  </conditionalFormatting>
  <conditionalFormatting sqref="L21:L35">
    <cfRule type="dataBar" priority="44">
      <dataBar>
        <cfvo type="min"/>
        <cfvo type="max"/>
        <color rgb="FF638EC6"/>
      </dataBar>
    </cfRule>
  </conditionalFormatting>
  <conditionalFormatting sqref="P21:P35">
    <cfRule type="dataBar" priority="43">
      <dataBar>
        <cfvo type="min"/>
        <cfvo type="max"/>
        <color rgb="FF638EC6"/>
      </dataBar>
    </cfRule>
  </conditionalFormatting>
  <conditionalFormatting sqref="T21:T35">
    <cfRule type="dataBar" priority="42">
      <dataBar>
        <cfvo type="min"/>
        <cfvo type="max"/>
        <color rgb="FF638EC6"/>
      </dataBar>
    </cfRule>
  </conditionalFormatting>
  <conditionalFormatting sqref="X21:Y35 AA21:AC35 AE21:AG35 AR21:AS35 AI21:AI29 AN21:AO35 AJ21:AK35 AV21:AV35">
    <cfRule type="dataBar" priority="41">
      <dataBar>
        <cfvo type="min"/>
        <cfvo type="max"/>
        <color rgb="FF638EC6"/>
      </dataBar>
    </cfRule>
  </conditionalFormatting>
  <conditionalFormatting sqref="AA37 AE37">
    <cfRule type="notContainsBlanks" dxfId="20" priority="40">
      <formula>LEN(TRIM(AA37))&gt;0</formula>
    </cfRule>
  </conditionalFormatting>
  <conditionalFormatting sqref="AB21:AB35">
    <cfRule type="dataBar" priority="39">
      <dataBar>
        <cfvo type="min"/>
        <cfvo type="max"/>
        <color rgb="FF638EC6"/>
      </dataBar>
    </cfRule>
  </conditionalFormatting>
  <conditionalFormatting sqref="AI37 AM37">
    <cfRule type="notContainsBlanks" dxfId="19" priority="38">
      <formula>LEN(TRIM(AI37))&gt;0</formula>
    </cfRule>
  </conditionalFormatting>
  <conditionalFormatting sqref="AJ21:AJ35">
    <cfRule type="dataBar" priority="37">
      <dataBar>
        <cfvo type="min"/>
        <cfvo type="max"/>
        <color rgb="FF638EC6"/>
      </dataBar>
    </cfRule>
  </conditionalFormatting>
  <conditionalFormatting sqref="AQ37 AU37">
    <cfRule type="notContainsBlanks" dxfId="18" priority="36">
      <formula>LEN(TRIM(AQ37))&gt;0</formula>
    </cfRule>
  </conditionalFormatting>
  <conditionalFormatting sqref="AR21:AR35">
    <cfRule type="dataBar" priority="5">
      <dataBar>
        <cfvo type="min"/>
        <cfvo type="max"/>
        <color rgb="FF638EC6"/>
      </dataBar>
    </cfRule>
  </conditionalFormatting>
  <conditionalFormatting sqref="AW8:AX8 BA8:BD8">
    <cfRule type="notContainsBlanks" dxfId="17" priority="34">
      <formula>LEN(TRIM(AW8))&gt;0</formula>
    </cfRule>
  </conditionalFormatting>
  <conditionalFormatting sqref="AW17:BD17">
    <cfRule type="dataBar" priority="33">
      <dataBar>
        <cfvo type="min"/>
        <cfvo type="max"/>
        <color rgb="FFFFB628"/>
      </dataBar>
    </cfRule>
  </conditionalFormatting>
  <conditionalFormatting sqref="AW21:AW35 AZ21:BA35 BD21:BD35">
    <cfRule type="dataBar" priority="32">
      <dataBar>
        <cfvo type="min"/>
        <cfvo type="max"/>
        <color rgb="FF638EC6"/>
      </dataBar>
    </cfRule>
  </conditionalFormatting>
  <conditionalFormatting sqref="AY37 BC37">
    <cfRule type="notContainsBlanks" dxfId="16" priority="31">
      <formula>LEN(TRIM(AY37))&gt;0</formula>
    </cfRule>
  </conditionalFormatting>
  <conditionalFormatting sqref="AZ21:AZ35">
    <cfRule type="dataBar" priority="30">
      <dataBar>
        <cfvo type="min"/>
        <cfvo type="max"/>
        <color rgb="FF638EC6"/>
      </dataBar>
    </cfRule>
  </conditionalFormatting>
  <conditionalFormatting sqref="BE8:BF8 BI8:BL8">
    <cfRule type="notContainsBlanks" dxfId="15" priority="29">
      <formula>LEN(TRIM(BE8))&gt;0</formula>
    </cfRule>
  </conditionalFormatting>
  <conditionalFormatting sqref="BE17:BL17">
    <cfRule type="dataBar" priority="28">
      <dataBar>
        <cfvo type="min"/>
        <cfvo type="max"/>
        <color rgb="FFFFB628"/>
      </dataBar>
    </cfRule>
  </conditionalFormatting>
  <conditionalFormatting sqref="BE21:BE35 BH21:BI35 BL21:BL35">
    <cfRule type="dataBar" priority="27">
      <dataBar>
        <cfvo type="min"/>
        <cfvo type="max"/>
        <color rgb="FF638EC6"/>
      </dataBar>
    </cfRule>
  </conditionalFormatting>
  <conditionalFormatting sqref="BG37 BK37">
    <cfRule type="notContainsBlanks" dxfId="14" priority="26">
      <formula>LEN(TRIM(BG37))&gt;0</formula>
    </cfRule>
  </conditionalFormatting>
  <conditionalFormatting sqref="BH21:BH35">
    <cfRule type="dataBar" priority="25">
      <dataBar>
        <cfvo type="min"/>
        <cfvo type="max"/>
        <color rgb="FF638EC6"/>
      </dataBar>
    </cfRule>
  </conditionalFormatting>
  <conditionalFormatting sqref="BM8:BN8 BQ8:BT8">
    <cfRule type="notContainsBlanks" dxfId="13" priority="24">
      <formula>LEN(TRIM(BM8))&gt;0</formula>
    </cfRule>
  </conditionalFormatting>
  <conditionalFormatting sqref="BM17:BT17">
    <cfRule type="dataBar" priority="23">
      <dataBar>
        <cfvo type="min"/>
        <cfvo type="max"/>
        <color rgb="FFFFB628"/>
      </dataBar>
    </cfRule>
  </conditionalFormatting>
  <conditionalFormatting sqref="BM21:BM35 BS21:BT35 BO21:BQ35">
    <cfRule type="dataBar" priority="22">
      <dataBar>
        <cfvo type="min"/>
        <cfvo type="max"/>
        <color rgb="FF638EC6"/>
      </dataBar>
    </cfRule>
  </conditionalFormatting>
  <conditionalFormatting sqref="BO37 BS37">
    <cfRule type="notContainsBlanks" dxfId="12" priority="21">
      <formula>LEN(TRIM(BO37))&gt;0</formula>
    </cfRule>
  </conditionalFormatting>
  <conditionalFormatting sqref="BP21:BP35">
    <cfRule type="dataBar" priority="20">
      <dataBar>
        <cfvo type="min"/>
        <cfvo type="max"/>
        <color rgb="FF638EC6"/>
      </dataBar>
    </cfRule>
  </conditionalFormatting>
  <conditionalFormatting sqref="AM21:AM35">
    <cfRule type="dataBar" priority="19">
      <dataBar>
        <cfvo type="min"/>
        <cfvo type="max"/>
        <color rgb="FF638EC6"/>
      </dataBar>
    </cfRule>
  </conditionalFormatting>
  <conditionalFormatting sqref="AQ21:AQ35">
    <cfRule type="dataBar" priority="18">
      <dataBar>
        <cfvo type="min"/>
        <cfvo type="max"/>
        <color rgb="FF638EC6"/>
      </dataBar>
    </cfRule>
  </conditionalFormatting>
  <conditionalFormatting sqref="AU21:AU35">
    <cfRule type="dataBar" priority="17">
      <dataBar>
        <cfvo type="min"/>
        <cfvo type="max"/>
        <color rgb="FF638EC6"/>
      </dataBar>
    </cfRule>
  </conditionalFormatting>
  <conditionalFormatting sqref="AY21:AY34">
    <cfRule type="dataBar" priority="16">
      <dataBar>
        <cfvo type="min"/>
        <cfvo type="max"/>
        <color rgb="FF638EC6"/>
      </dataBar>
    </cfRule>
  </conditionalFormatting>
  <conditionalFormatting sqref="AY35">
    <cfRule type="dataBar" priority="15">
      <dataBar>
        <cfvo type="min"/>
        <cfvo type="max"/>
        <color rgb="FF638EC6"/>
      </dataBar>
    </cfRule>
  </conditionalFormatting>
  <conditionalFormatting sqref="BC21:BC35">
    <cfRule type="dataBar" priority="14">
      <dataBar>
        <cfvo type="min"/>
        <cfvo type="max"/>
        <color rgb="FF638EC6"/>
      </dataBar>
    </cfRule>
  </conditionalFormatting>
  <conditionalFormatting sqref="BG21:BG35">
    <cfRule type="dataBar" priority="13">
      <dataBar>
        <cfvo type="min"/>
        <cfvo type="max"/>
        <color rgb="FF638EC6"/>
      </dataBar>
    </cfRule>
  </conditionalFormatting>
  <conditionalFormatting sqref="BK21:BK35">
    <cfRule type="dataBar" priority="12">
      <dataBar>
        <cfvo type="min"/>
        <cfvo type="max"/>
        <color rgb="FF638EC6"/>
      </dataBar>
    </cfRule>
  </conditionalFormatting>
  <conditionalFormatting sqref="BO27:BO35">
    <cfRule type="dataBar" priority="11">
      <dataBar>
        <cfvo type="min"/>
        <cfvo type="max"/>
        <color rgb="FF638EC6"/>
      </dataBar>
    </cfRule>
  </conditionalFormatting>
  <conditionalFormatting sqref="BK27:BK35">
    <cfRule type="dataBar" priority="10">
      <dataBar>
        <cfvo type="min"/>
        <cfvo type="max"/>
        <color rgb="FF638EC6"/>
      </dataBar>
    </cfRule>
  </conditionalFormatting>
  <conditionalFormatting sqref="BG27:BG35">
    <cfRule type="dataBar" priority="9">
      <dataBar>
        <cfvo type="min"/>
        <cfvo type="max"/>
        <color rgb="FF638EC6"/>
      </dataBar>
    </cfRule>
  </conditionalFormatting>
  <conditionalFormatting sqref="BL21:BL35">
    <cfRule type="dataBar" priority="8">
      <dataBar>
        <cfvo type="min"/>
        <cfvo type="max"/>
        <color rgb="FF638EC6"/>
      </dataBar>
    </cfRule>
  </conditionalFormatting>
  <conditionalFormatting sqref="BH21:BH26">
    <cfRule type="dataBar" priority="7">
      <dataBar>
        <cfvo type="min"/>
        <cfvo type="max"/>
        <color rgb="FF638EC6"/>
      </dataBar>
    </cfRule>
  </conditionalFormatting>
  <conditionalFormatting sqref="AV21:AV35">
    <cfRule type="dataBar" priority="6">
      <dataBar>
        <cfvo type="min"/>
        <cfvo type="max"/>
        <color rgb="FF638EC6"/>
      </dataBar>
    </cfRule>
  </conditionalFormatting>
  <conditionalFormatting sqref="AN21:AN35">
    <cfRule type="dataBar" priority="4">
      <dataBar>
        <cfvo type="min"/>
        <cfvo type="max"/>
        <color rgb="FF638EC6"/>
      </dataBar>
    </cfRule>
  </conditionalFormatting>
  <conditionalFormatting sqref="AF21:AF35">
    <cfRule type="dataBar" priority="3">
      <dataBar>
        <cfvo type="min"/>
        <cfvo type="max"/>
        <color rgb="FF638EC6"/>
      </dataBar>
    </cfRule>
  </conditionalFormatting>
  <conditionalFormatting sqref="X21:X28">
    <cfRule type="dataBar" priority="2">
      <dataBar>
        <cfvo type="min"/>
        <cfvo type="max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Europee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37"/>
  <sheetViews>
    <sheetView view="pageBreakPreview" topLeftCell="A16" zoomScaleNormal="100" zoomScaleSheetLayoutView="100" workbookViewId="0">
      <selection activeCell="BT36" sqref="BT36"/>
    </sheetView>
  </sheetViews>
  <sheetFormatPr defaultRowHeight="14.3" x14ac:dyDescent="0.25"/>
  <cols>
    <col min="1" max="1" width="3.25" customWidth="1"/>
    <col min="2" max="2" width="7.75" customWidth="1"/>
    <col min="3" max="3" width="27.375" customWidth="1"/>
    <col min="4" max="4" width="7.75" customWidth="1"/>
    <col min="5" max="5" width="3.25" customWidth="1"/>
    <col min="6" max="6" width="7.75" customWidth="1"/>
    <col min="7" max="7" width="27.375" customWidth="1"/>
    <col min="8" max="8" width="7.75" customWidth="1"/>
    <col min="9" max="9" width="3.25" customWidth="1"/>
    <col min="10" max="10" width="7.75" customWidth="1"/>
    <col min="11" max="11" width="27.375" customWidth="1"/>
    <col min="12" max="12" width="7.75" customWidth="1"/>
    <col min="13" max="13" width="3.25" customWidth="1"/>
    <col min="14" max="14" width="7.75" customWidth="1"/>
    <col min="15" max="15" width="27.375" customWidth="1"/>
    <col min="16" max="16" width="7.75" customWidth="1"/>
    <col min="17" max="17" width="3.25" customWidth="1"/>
    <col min="18" max="18" width="7.75" customWidth="1"/>
    <col min="19" max="19" width="27.375" customWidth="1"/>
    <col min="20" max="20" width="7.75" customWidth="1"/>
    <col min="21" max="21" width="3.25" customWidth="1"/>
    <col min="22" max="22" width="7.75" customWidth="1"/>
    <col min="23" max="23" width="27.375" customWidth="1"/>
    <col min="24" max="24" width="7.75" customWidth="1"/>
    <col min="25" max="25" width="3.25" customWidth="1"/>
    <col min="26" max="26" width="7.75" customWidth="1"/>
    <col min="27" max="27" width="27.375" customWidth="1"/>
    <col min="28" max="28" width="7.75" customWidth="1"/>
    <col min="29" max="29" width="3.25" customWidth="1"/>
    <col min="30" max="30" width="7.75" customWidth="1"/>
    <col min="31" max="31" width="27.375" customWidth="1"/>
    <col min="32" max="32" width="7.75" customWidth="1"/>
    <col min="33" max="33" width="3.25" customWidth="1"/>
    <col min="34" max="34" width="7.75" customWidth="1"/>
    <col min="35" max="35" width="27.375" customWidth="1"/>
    <col min="36" max="36" width="7.75" customWidth="1"/>
    <col min="37" max="37" width="3.25" customWidth="1"/>
    <col min="38" max="38" width="7.75" customWidth="1"/>
    <col min="39" max="39" width="27.375" customWidth="1"/>
    <col min="40" max="40" width="7.75" customWidth="1"/>
    <col min="41" max="41" width="3.25" customWidth="1"/>
    <col min="42" max="42" width="7.75" customWidth="1"/>
    <col min="43" max="43" width="27.375" customWidth="1"/>
    <col min="44" max="44" width="7.75" customWidth="1"/>
    <col min="45" max="45" width="3.25" customWidth="1"/>
    <col min="46" max="46" width="7.75" customWidth="1"/>
    <col min="47" max="47" width="27.375" customWidth="1"/>
    <col min="48" max="48" width="7.75" customWidth="1"/>
    <col min="49" max="49" width="3.25" customWidth="1"/>
    <col min="50" max="50" width="7.75" customWidth="1"/>
    <col min="51" max="51" width="27.375" customWidth="1"/>
    <col min="52" max="52" width="7.75" customWidth="1"/>
    <col min="53" max="53" width="3.25" customWidth="1"/>
    <col min="54" max="54" width="7.75" customWidth="1"/>
    <col min="55" max="55" width="27.375" customWidth="1"/>
    <col min="56" max="56" width="7.75" customWidth="1"/>
    <col min="57" max="57" width="3.25" customWidth="1"/>
    <col min="58" max="58" width="7.75" customWidth="1"/>
    <col min="59" max="59" width="27.375" customWidth="1"/>
    <col min="60" max="60" width="7.75" customWidth="1"/>
    <col min="61" max="61" width="3.25" customWidth="1"/>
    <col min="62" max="62" width="7.75" customWidth="1"/>
    <col min="63" max="63" width="27.375" customWidth="1"/>
    <col min="64" max="64" width="7.75" customWidth="1"/>
    <col min="65" max="65" width="3.25" customWidth="1"/>
    <col min="66" max="66" width="7.75" customWidth="1"/>
    <col min="67" max="67" width="27.375" customWidth="1"/>
    <col min="68" max="68" width="7.75" customWidth="1"/>
    <col min="69" max="69" width="3.25" customWidth="1"/>
    <col min="70" max="70" width="7.75" customWidth="1"/>
    <col min="71" max="71" width="27.375" customWidth="1"/>
    <col min="72" max="72" width="7.75" customWidth="1"/>
  </cols>
  <sheetData>
    <row r="1" spans="1:72" ht="45" customHeight="1" x14ac:dyDescent="0.25">
      <c r="B1" s="143" t="s">
        <v>41</v>
      </c>
      <c r="C1" s="143"/>
      <c r="D1" s="143"/>
      <c r="E1" s="143"/>
      <c r="F1" s="143"/>
      <c r="G1" s="143"/>
      <c r="H1" s="143"/>
      <c r="J1" s="143" t="str">
        <f t="shared" ref="J1" si="0">$B$1</f>
        <v>Totali Sezioni da 1 a 9</v>
      </c>
      <c r="K1" s="143"/>
      <c r="L1" s="143"/>
      <c r="M1" s="143"/>
      <c r="N1" s="143"/>
      <c r="O1" s="143"/>
      <c r="P1" s="143"/>
      <c r="R1" s="143" t="str">
        <f t="shared" ref="R1" si="1">$B$1</f>
        <v>Totali Sezioni da 1 a 9</v>
      </c>
      <c r="S1" s="143"/>
      <c r="T1" s="143"/>
      <c r="U1" s="143"/>
      <c r="V1" s="143"/>
      <c r="W1" s="143"/>
      <c r="X1" s="143"/>
      <c r="Z1" s="143" t="str">
        <f t="shared" ref="Z1" si="2">$B$1</f>
        <v>Totali Sezioni da 1 a 9</v>
      </c>
      <c r="AA1" s="143"/>
      <c r="AB1" s="143"/>
      <c r="AC1" s="143"/>
      <c r="AD1" s="143"/>
      <c r="AE1" s="143"/>
      <c r="AF1" s="143"/>
      <c r="AH1" s="143" t="str">
        <f t="shared" ref="AH1" si="3">$B$1</f>
        <v>Totali Sezioni da 1 a 9</v>
      </c>
      <c r="AI1" s="143"/>
      <c r="AJ1" s="143"/>
      <c r="AK1" s="143"/>
      <c r="AL1" s="143"/>
      <c r="AM1" s="143"/>
      <c r="AN1" s="143"/>
      <c r="AP1" s="143" t="str">
        <f t="shared" ref="AP1" si="4">$B$1</f>
        <v>Totali Sezioni da 1 a 9</v>
      </c>
      <c r="AQ1" s="143"/>
      <c r="AR1" s="143"/>
      <c r="AS1" s="143"/>
      <c r="AT1" s="143"/>
      <c r="AU1" s="143"/>
      <c r="AV1" s="143"/>
      <c r="AX1" s="143" t="str">
        <f t="shared" ref="AX1" si="5">$B$1</f>
        <v>Totali Sezioni da 1 a 9</v>
      </c>
      <c r="AY1" s="143"/>
      <c r="AZ1" s="143"/>
      <c r="BA1" s="143"/>
      <c r="BB1" s="143"/>
      <c r="BC1" s="143"/>
      <c r="BD1" s="143"/>
      <c r="BF1" s="143" t="str">
        <f t="shared" ref="BF1" si="6">$B$1</f>
        <v>Totali Sezioni da 1 a 9</v>
      </c>
      <c r="BG1" s="143"/>
      <c r="BH1" s="143"/>
      <c r="BI1" s="143"/>
      <c r="BJ1" s="143"/>
      <c r="BK1" s="143"/>
      <c r="BL1" s="143"/>
      <c r="BN1" s="143" t="str">
        <f t="shared" ref="BN1" si="7">$B$1</f>
        <v>Totali Sezioni da 1 a 9</v>
      </c>
      <c r="BO1" s="143"/>
      <c r="BP1" s="143"/>
      <c r="BQ1" s="143"/>
      <c r="BR1" s="143"/>
      <c r="BS1" s="143"/>
      <c r="BT1" s="143"/>
    </row>
    <row r="2" spans="1:72" ht="21.1" customHeight="1" x14ac:dyDescent="0.25">
      <c r="A2" s="127"/>
      <c r="B2" s="142" t="s">
        <v>46</v>
      </c>
      <c r="C2" s="142"/>
      <c r="D2" s="142"/>
      <c r="E2" s="142"/>
      <c r="F2" s="142"/>
      <c r="G2" s="142"/>
      <c r="H2" s="142"/>
      <c r="J2" s="142" t="s">
        <v>46</v>
      </c>
      <c r="K2" s="142"/>
      <c r="L2" s="142"/>
      <c r="M2" s="142"/>
      <c r="N2" s="142"/>
      <c r="O2" s="142"/>
      <c r="P2" s="142"/>
      <c r="R2" s="142" t="s">
        <v>46</v>
      </c>
      <c r="S2" s="142"/>
      <c r="T2" s="142"/>
      <c r="U2" s="142"/>
      <c r="V2" s="142"/>
      <c r="W2" s="142"/>
      <c r="X2" s="142"/>
      <c r="Z2" s="142" t="s">
        <v>46</v>
      </c>
      <c r="AA2" s="142"/>
      <c r="AB2" s="142"/>
      <c r="AC2" s="142"/>
      <c r="AD2" s="142"/>
      <c r="AE2" s="142"/>
      <c r="AF2" s="142"/>
      <c r="AH2" s="142" t="s">
        <v>46</v>
      </c>
      <c r="AI2" s="142"/>
      <c r="AJ2" s="142"/>
      <c r="AK2" s="142"/>
      <c r="AL2" s="142"/>
      <c r="AM2" s="142"/>
      <c r="AN2" s="142"/>
      <c r="AP2" s="142" t="s">
        <v>46</v>
      </c>
      <c r="AQ2" s="142"/>
      <c r="AR2" s="142"/>
      <c r="AS2" s="142"/>
      <c r="AT2" s="142"/>
      <c r="AU2" s="142"/>
      <c r="AV2" s="142"/>
      <c r="AX2" s="142" t="s">
        <v>46</v>
      </c>
      <c r="AY2" s="142"/>
      <c r="AZ2" s="142"/>
      <c r="BA2" s="142"/>
      <c r="BB2" s="142"/>
      <c r="BC2" s="142"/>
      <c r="BD2" s="142"/>
      <c r="BF2" s="142" t="s">
        <v>46</v>
      </c>
      <c r="BG2" s="142"/>
      <c r="BH2" s="142"/>
      <c r="BI2" s="142"/>
      <c r="BJ2" s="142"/>
      <c r="BK2" s="142"/>
      <c r="BL2" s="142"/>
      <c r="BN2" s="142" t="s">
        <v>46</v>
      </c>
      <c r="BO2" s="142"/>
      <c r="BP2" s="142"/>
      <c r="BQ2" s="142"/>
      <c r="BR2" s="142"/>
      <c r="BS2" s="142"/>
      <c r="BT2" s="142"/>
    </row>
    <row r="3" spans="1:72" x14ac:dyDescent="0.25">
      <c r="C3" s="102" t="s">
        <v>23</v>
      </c>
      <c r="D3" s="103">
        <f>'Elettori-Votanti'!$K$2</f>
        <v>6694</v>
      </c>
      <c r="F3" s="82" t="s">
        <v>47</v>
      </c>
      <c r="G3" s="46" t="s">
        <v>8</v>
      </c>
      <c r="H3" s="47">
        <f>'Elettori-Votanti'!$K$20</f>
        <v>5157</v>
      </c>
      <c r="K3" s="102" t="s">
        <v>23</v>
      </c>
      <c r="L3" s="103">
        <f t="shared" ref="L3:L5" si="8">D3</f>
        <v>6694</v>
      </c>
      <c r="N3" s="82" t="s">
        <v>47</v>
      </c>
      <c r="O3" s="46" t="s">
        <v>8</v>
      </c>
      <c r="P3" s="47">
        <f t="shared" ref="P3:P7" si="9">H3</f>
        <v>5157</v>
      </c>
      <c r="S3" s="102" t="s">
        <v>23</v>
      </c>
      <c r="T3" s="103">
        <f t="shared" ref="T3:T5" si="10">L3</f>
        <v>6694</v>
      </c>
      <c r="V3" s="82" t="s">
        <v>47</v>
      </c>
      <c r="W3" s="46" t="s">
        <v>8</v>
      </c>
      <c r="X3" s="47">
        <f t="shared" ref="X3:X7" si="11">H3</f>
        <v>5157</v>
      </c>
      <c r="AA3" s="102" t="s">
        <v>23</v>
      </c>
      <c r="AB3" s="103">
        <f t="shared" ref="AB3:AB5" si="12">T3</f>
        <v>6694</v>
      </c>
      <c r="AD3" s="82" t="s">
        <v>47</v>
      </c>
      <c r="AE3" s="46" t="s">
        <v>8</v>
      </c>
      <c r="AF3" s="47">
        <f t="shared" ref="AF3:AF8" si="13">P3</f>
        <v>5157</v>
      </c>
      <c r="AI3" s="102" t="s">
        <v>23</v>
      </c>
      <c r="AJ3" s="103">
        <f t="shared" ref="AJ3:AJ5" si="14">AB3</f>
        <v>6694</v>
      </c>
      <c r="AL3" s="82" t="s">
        <v>47</v>
      </c>
      <c r="AM3" s="46" t="s">
        <v>8</v>
      </c>
      <c r="AN3" s="47">
        <f t="shared" ref="AN3:AN8" si="15">X3</f>
        <v>5157</v>
      </c>
      <c r="AQ3" s="102" t="s">
        <v>23</v>
      </c>
      <c r="AR3" s="103">
        <f t="shared" ref="AR3:AR5" si="16">AJ3</f>
        <v>6694</v>
      </c>
      <c r="AT3" s="82" t="s">
        <v>47</v>
      </c>
      <c r="AU3" s="46" t="s">
        <v>8</v>
      </c>
      <c r="AV3" s="47">
        <f t="shared" ref="AV3:AV8" si="17">AF3</f>
        <v>5157</v>
      </c>
      <c r="AY3" s="102" t="s">
        <v>23</v>
      </c>
      <c r="AZ3" s="103">
        <f t="shared" ref="AZ3:AZ5" si="18">AR3</f>
        <v>6694</v>
      </c>
      <c r="BB3" s="82" t="s">
        <v>47</v>
      </c>
      <c r="BC3" s="46" t="s">
        <v>8</v>
      </c>
      <c r="BD3" s="47">
        <f t="shared" ref="BD3:BD8" si="19">AN3</f>
        <v>5157</v>
      </c>
      <c r="BG3" s="102" t="s">
        <v>23</v>
      </c>
      <c r="BH3" s="103">
        <f t="shared" ref="BH3:BH5" si="20">AZ3</f>
        <v>6694</v>
      </c>
      <c r="BJ3" s="82" t="s">
        <v>47</v>
      </c>
      <c r="BK3" s="46" t="s">
        <v>8</v>
      </c>
      <c r="BL3" s="47">
        <f t="shared" ref="BL3:BL8" si="21">AV3</f>
        <v>5157</v>
      </c>
      <c r="BO3" s="102" t="s">
        <v>23</v>
      </c>
      <c r="BP3" s="103">
        <f t="shared" ref="BP3:BP5" si="22">BH3</f>
        <v>6694</v>
      </c>
      <c r="BR3" s="82" t="s">
        <v>47</v>
      </c>
      <c r="BS3" s="46" t="s">
        <v>8</v>
      </c>
      <c r="BT3" s="47">
        <f t="shared" ref="BT3:BT8" si="23">BD3</f>
        <v>5157</v>
      </c>
    </row>
    <row r="4" spans="1:72" x14ac:dyDescent="0.25">
      <c r="C4" s="48" t="s">
        <v>2</v>
      </c>
      <c r="D4" s="49">
        <f>'Elettori-Votanti'!K3</f>
        <v>3345</v>
      </c>
      <c r="F4" s="83" t="s">
        <v>48</v>
      </c>
      <c r="G4" s="98" t="s">
        <v>24</v>
      </c>
      <c r="H4" s="99">
        <f>'Sez. 1'!H4+'Sez. 2'!H4+'Sez. 3'!H4+'Sez. 4'!H4+'Sez. 5'!H4+'Sez. 6'!H4+'Sez. 7'!H4+'Sez. 8'!H4+'Sez. 9'!H4</f>
        <v>65</v>
      </c>
      <c r="K4" s="48" t="s">
        <v>2</v>
      </c>
      <c r="L4" s="49">
        <f t="shared" si="8"/>
        <v>3345</v>
      </c>
      <c r="N4" s="83" t="s">
        <v>48</v>
      </c>
      <c r="O4" s="98" t="s">
        <v>24</v>
      </c>
      <c r="P4" s="108">
        <f t="shared" si="9"/>
        <v>65</v>
      </c>
      <c r="S4" s="48" t="s">
        <v>2</v>
      </c>
      <c r="T4" s="49">
        <f t="shared" si="10"/>
        <v>3345</v>
      </c>
      <c r="V4" s="83" t="s">
        <v>48</v>
      </c>
      <c r="W4" s="98" t="s">
        <v>24</v>
      </c>
      <c r="X4" s="108">
        <f t="shared" si="11"/>
        <v>65</v>
      </c>
      <c r="AA4" s="48" t="s">
        <v>2</v>
      </c>
      <c r="AB4" s="49">
        <f t="shared" si="12"/>
        <v>3345</v>
      </c>
      <c r="AD4" s="83" t="s">
        <v>48</v>
      </c>
      <c r="AE4" s="98" t="s">
        <v>24</v>
      </c>
      <c r="AF4" s="108">
        <f t="shared" si="13"/>
        <v>65</v>
      </c>
      <c r="AI4" s="48" t="s">
        <v>2</v>
      </c>
      <c r="AJ4" s="49">
        <f t="shared" si="14"/>
        <v>3345</v>
      </c>
      <c r="AL4" s="83" t="s">
        <v>48</v>
      </c>
      <c r="AM4" s="98" t="s">
        <v>24</v>
      </c>
      <c r="AN4" s="108">
        <f t="shared" si="15"/>
        <v>65</v>
      </c>
      <c r="AQ4" s="48" t="s">
        <v>2</v>
      </c>
      <c r="AR4" s="49">
        <f t="shared" si="16"/>
        <v>3345</v>
      </c>
      <c r="AT4" s="83" t="s">
        <v>48</v>
      </c>
      <c r="AU4" s="98" t="s">
        <v>24</v>
      </c>
      <c r="AV4" s="108">
        <f t="shared" si="17"/>
        <v>65</v>
      </c>
      <c r="AY4" s="48" t="s">
        <v>2</v>
      </c>
      <c r="AZ4" s="49">
        <f t="shared" si="18"/>
        <v>3345</v>
      </c>
      <c r="BB4" s="83" t="s">
        <v>48</v>
      </c>
      <c r="BC4" s="98" t="s">
        <v>24</v>
      </c>
      <c r="BD4" s="108">
        <f t="shared" si="19"/>
        <v>65</v>
      </c>
      <c r="BG4" s="48" t="s">
        <v>2</v>
      </c>
      <c r="BH4" s="49">
        <f t="shared" si="20"/>
        <v>3345</v>
      </c>
      <c r="BJ4" s="83" t="s">
        <v>48</v>
      </c>
      <c r="BK4" s="98" t="s">
        <v>24</v>
      </c>
      <c r="BL4" s="108">
        <f t="shared" si="21"/>
        <v>65</v>
      </c>
      <c r="BO4" s="48" t="s">
        <v>2</v>
      </c>
      <c r="BP4" s="49">
        <f t="shared" si="22"/>
        <v>3345</v>
      </c>
      <c r="BR4" s="83" t="s">
        <v>48</v>
      </c>
      <c r="BS4" s="98" t="s">
        <v>24</v>
      </c>
      <c r="BT4" s="108">
        <f t="shared" si="23"/>
        <v>65</v>
      </c>
    </row>
    <row r="5" spans="1:72" x14ac:dyDescent="0.25">
      <c r="C5" s="50" t="s">
        <v>3</v>
      </c>
      <c r="D5" s="51">
        <f>'Elettori-Votanti'!K4</f>
        <v>3349</v>
      </c>
      <c r="F5" s="83" t="s">
        <v>49</v>
      </c>
      <c r="G5" s="98" t="s">
        <v>25</v>
      </c>
      <c r="H5" s="99">
        <f>'Sez. 1'!H5+'Sez. 2'!H5+'Sez. 3'!H5+'Sez. 4'!H5+'Sez. 5'!H5+'Sez. 6'!H5+'Sez. 7'!H5+'Sez. 8'!H5+'Sez. 9'!H5</f>
        <v>87</v>
      </c>
      <c r="K5" s="50" t="s">
        <v>3</v>
      </c>
      <c r="L5" s="51">
        <f t="shared" si="8"/>
        <v>3349</v>
      </c>
      <c r="N5" s="83" t="s">
        <v>49</v>
      </c>
      <c r="O5" s="98" t="s">
        <v>25</v>
      </c>
      <c r="P5" s="108">
        <f t="shared" si="9"/>
        <v>87</v>
      </c>
      <c r="S5" s="50" t="s">
        <v>3</v>
      </c>
      <c r="T5" s="51">
        <f t="shared" si="10"/>
        <v>3349</v>
      </c>
      <c r="V5" s="83" t="s">
        <v>49</v>
      </c>
      <c r="W5" s="98" t="s">
        <v>25</v>
      </c>
      <c r="X5" s="108">
        <f t="shared" si="11"/>
        <v>87</v>
      </c>
      <c r="AA5" s="50" t="s">
        <v>3</v>
      </c>
      <c r="AB5" s="51">
        <f t="shared" si="12"/>
        <v>3349</v>
      </c>
      <c r="AD5" s="83" t="s">
        <v>49</v>
      </c>
      <c r="AE5" s="98" t="s">
        <v>25</v>
      </c>
      <c r="AF5" s="108">
        <f t="shared" si="13"/>
        <v>87</v>
      </c>
      <c r="AI5" s="50" t="s">
        <v>3</v>
      </c>
      <c r="AJ5" s="51">
        <f t="shared" si="14"/>
        <v>3349</v>
      </c>
      <c r="AL5" s="83" t="s">
        <v>49</v>
      </c>
      <c r="AM5" s="98" t="s">
        <v>25</v>
      </c>
      <c r="AN5" s="108">
        <f t="shared" si="15"/>
        <v>87</v>
      </c>
      <c r="AQ5" s="50" t="s">
        <v>3</v>
      </c>
      <c r="AR5" s="51">
        <f t="shared" si="16"/>
        <v>3349</v>
      </c>
      <c r="AT5" s="83" t="s">
        <v>49</v>
      </c>
      <c r="AU5" s="98" t="s">
        <v>25</v>
      </c>
      <c r="AV5" s="108">
        <f t="shared" si="17"/>
        <v>87</v>
      </c>
      <c r="AY5" s="50" t="s">
        <v>3</v>
      </c>
      <c r="AZ5" s="51">
        <f t="shared" si="18"/>
        <v>3349</v>
      </c>
      <c r="BB5" s="83" t="s">
        <v>49</v>
      </c>
      <c r="BC5" s="98" t="s">
        <v>25</v>
      </c>
      <c r="BD5" s="108">
        <f t="shared" si="19"/>
        <v>87</v>
      </c>
      <c r="BG5" s="50" t="s">
        <v>3</v>
      </c>
      <c r="BH5" s="51">
        <f t="shared" si="20"/>
        <v>3349</v>
      </c>
      <c r="BJ5" s="83" t="s">
        <v>49</v>
      </c>
      <c r="BK5" s="98" t="s">
        <v>25</v>
      </c>
      <c r="BL5" s="108">
        <f t="shared" si="21"/>
        <v>87</v>
      </c>
      <c r="BO5" s="50" t="s">
        <v>3</v>
      </c>
      <c r="BP5" s="51">
        <f t="shared" si="22"/>
        <v>3349</v>
      </c>
      <c r="BR5" s="83" t="s">
        <v>49</v>
      </c>
      <c r="BS5" s="98" t="s">
        <v>25</v>
      </c>
      <c r="BT5" s="108">
        <f t="shared" si="23"/>
        <v>87</v>
      </c>
    </row>
    <row r="6" spans="1:72" x14ac:dyDescent="0.25">
      <c r="C6" s="38"/>
      <c r="D6" s="104"/>
      <c r="F6" s="83" t="s">
        <v>50</v>
      </c>
      <c r="G6" s="98" t="s">
        <v>26</v>
      </c>
      <c r="H6" s="99">
        <f>'Sez. 1'!H6+'Sez. 2'!H6+'Sez. 3'!H6+'Sez. 4'!H6+'Sez. 5'!H6+'Sez. 6'!H6+'Sez. 7'!H6+'Sez. 8'!H6+'Sez. 9'!H6</f>
        <v>0</v>
      </c>
      <c r="K6" s="38"/>
      <c r="L6" s="104"/>
      <c r="N6" s="83" t="s">
        <v>50</v>
      </c>
      <c r="O6" s="98" t="s">
        <v>26</v>
      </c>
      <c r="P6" s="108">
        <f t="shared" si="9"/>
        <v>0</v>
      </c>
      <c r="S6" s="38"/>
      <c r="T6" s="104"/>
      <c r="V6" s="83" t="s">
        <v>50</v>
      </c>
      <c r="W6" s="98" t="s">
        <v>26</v>
      </c>
      <c r="X6" s="108">
        <f t="shared" si="11"/>
        <v>0</v>
      </c>
      <c r="AA6" s="38"/>
      <c r="AB6" s="104"/>
      <c r="AD6" s="83" t="s">
        <v>50</v>
      </c>
      <c r="AE6" s="98" t="s">
        <v>26</v>
      </c>
      <c r="AF6" s="108">
        <f t="shared" si="13"/>
        <v>0</v>
      </c>
      <c r="AI6" s="38"/>
      <c r="AJ6" s="104"/>
      <c r="AL6" s="83" t="s">
        <v>50</v>
      </c>
      <c r="AM6" s="98" t="s">
        <v>26</v>
      </c>
      <c r="AN6" s="108">
        <f t="shared" si="15"/>
        <v>0</v>
      </c>
      <c r="AQ6" s="38"/>
      <c r="AR6" s="104"/>
      <c r="AT6" s="83" t="s">
        <v>50</v>
      </c>
      <c r="AU6" s="98" t="s">
        <v>26</v>
      </c>
      <c r="AV6" s="108">
        <f t="shared" si="17"/>
        <v>0</v>
      </c>
      <c r="AY6" s="38"/>
      <c r="AZ6" s="104"/>
      <c r="BB6" s="83" t="s">
        <v>50</v>
      </c>
      <c r="BC6" s="98" t="s">
        <v>26</v>
      </c>
      <c r="BD6" s="108">
        <f t="shared" si="19"/>
        <v>0</v>
      </c>
      <c r="BG6" s="38"/>
      <c r="BH6" s="104"/>
      <c r="BJ6" s="83" t="s">
        <v>50</v>
      </c>
      <c r="BK6" s="98" t="s">
        <v>26</v>
      </c>
      <c r="BL6" s="108">
        <f t="shared" si="21"/>
        <v>0</v>
      </c>
      <c r="BO6" s="38"/>
      <c r="BP6" s="104"/>
      <c r="BR6" s="83" t="s">
        <v>50</v>
      </c>
      <c r="BS6" s="98" t="s">
        <v>26</v>
      </c>
      <c r="BT6" s="108">
        <f t="shared" si="23"/>
        <v>0</v>
      </c>
    </row>
    <row r="7" spans="1:72" x14ac:dyDescent="0.25">
      <c r="C7" s="87"/>
      <c r="D7" s="105"/>
      <c r="F7" s="84" t="s">
        <v>51</v>
      </c>
      <c r="G7" s="100" t="s">
        <v>27</v>
      </c>
      <c r="H7" s="101">
        <f>H3-H4-H5-H6</f>
        <v>5005</v>
      </c>
      <c r="K7" s="87"/>
      <c r="L7" s="105"/>
      <c r="N7" s="84" t="s">
        <v>51</v>
      </c>
      <c r="O7" s="100" t="s">
        <v>27</v>
      </c>
      <c r="P7" s="101">
        <f t="shared" si="9"/>
        <v>5005</v>
      </c>
      <c r="S7" s="87"/>
      <c r="T7" s="105"/>
      <c r="V7" s="84" t="s">
        <v>51</v>
      </c>
      <c r="W7" s="100" t="s">
        <v>27</v>
      </c>
      <c r="X7" s="101">
        <f t="shared" si="11"/>
        <v>5005</v>
      </c>
      <c r="AA7" s="87"/>
      <c r="AB7" s="105"/>
      <c r="AD7" s="84" t="s">
        <v>51</v>
      </c>
      <c r="AE7" s="100" t="s">
        <v>27</v>
      </c>
      <c r="AF7" s="101">
        <f t="shared" si="13"/>
        <v>5005</v>
      </c>
      <c r="AI7" s="87"/>
      <c r="AJ7" s="105"/>
      <c r="AL7" s="84" t="s">
        <v>51</v>
      </c>
      <c r="AM7" s="100" t="s">
        <v>27</v>
      </c>
      <c r="AN7" s="101">
        <f t="shared" si="15"/>
        <v>5005</v>
      </c>
      <c r="AQ7" s="87"/>
      <c r="AR7" s="105"/>
      <c r="AT7" s="84" t="s">
        <v>51</v>
      </c>
      <c r="AU7" s="100" t="s">
        <v>27</v>
      </c>
      <c r="AV7" s="101">
        <f t="shared" si="17"/>
        <v>5005</v>
      </c>
      <c r="AY7" s="87"/>
      <c r="AZ7" s="105"/>
      <c r="BB7" s="84" t="s">
        <v>51</v>
      </c>
      <c r="BC7" s="100" t="s">
        <v>27</v>
      </c>
      <c r="BD7" s="101">
        <f t="shared" si="19"/>
        <v>5005</v>
      </c>
      <c r="BG7" s="87"/>
      <c r="BH7" s="105"/>
      <c r="BJ7" s="84" t="s">
        <v>51</v>
      </c>
      <c r="BK7" s="100" t="s">
        <v>27</v>
      </c>
      <c r="BL7" s="101">
        <f t="shared" si="21"/>
        <v>5005</v>
      </c>
      <c r="BO7" s="87"/>
      <c r="BP7" s="105"/>
      <c r="BR7" s="84" t="s">
        <v>51</v>
      </c>
      <c r="BS7" s="100" t="s">
        <v>27</v>
      </c>
      <c r="BT7" s="101">
        <f t="shared" si="23"/>
        <v>5005</v>
      </c>
    </row>
    <row r="8" spans="1:72" x14ac:dyDescent="0.25">
      <c r="C8" s="106" t="s">
        <v>44</v>
      </c>
      <c r="D8" s="107">
        <f>'Elettori-Votanti'!B26</f>
        <v>0.76616379310344829</v>
      </c>
      <c r="F8" s="87"/>
      <c r="G8" s="59" t="str">
        <f>IF((D17+H17+L17+P17+T17+X17+AB17+AF17+AJ17+AN17+AR17+AV17+AZ17+BD17+BH17+BL17+BP17)=H7,"","Err.: diff. voti validi e somma voti di lista")</f>
        <v/>
      </c>
      <c r="H8" s="88" t="str">
        <f>IF((D17+H17+L17+P17+T17+X17+AB17+AF17+AJ17+AN17+AR17+AV17+AZ17+BD17+BH17+BL17+BP17)=H7,"",(H7-(D17+H17+L17+P17+T17+X17)))</f>
        <v/>
      </c>
      <c r="K8" s="106" t="s">
        <v>44</v>
      </c>
      <c r="L8" s="107">
        <f>$D$8</f>
        <v>0.76616379310344829</v>
      </c>
      <c r="N8" s="87"/>
      <c r="O8" s="59" t="str">
        <f t="shared" ref="O8:P8" si="24">G8</f>
        <v/>
      </c>
      <c r="P8" s="88" t="str">
        <f t="shared" si="24"/>
        <v/>
      </c>
      <c r="S8" s="106" t="s">
        <v>44</v>
      </c>
      <c r="T8" s="107">
        <f>$D$8</f>
        <v>0.76616379310344829</v>
      </c>
      <c r="V8" s="87"/>
      <c r="W8" s="59" t="str">
        <f t="shared" ref="W8:X8" si="25">G8</f>
        <v/>
      </c>
      <c r="X8" s="88" t="str">
        <f t="shared" si="25"/>
        <v/>
      </c>
      <c r="AA8" s="106" t="s">
        <v>44</v>
      </c>
      <c r="AB8" s="107">
        <f>$D$8</f>
        <v>0.76616379310344829</v>
      </c>
      <c r="AD8" s="87"/>
      <c r="AE8" s="59" t="str">
        <f t="shared" ref="AE8" si="26">O8</f>
        <v/>
      </c>
      <c r="AF8" s="88" t="str">
        <f t="shared" si="13"/>
        <v/>
      </c>
      <c r="AI8" s="106" t="s">
        <v>44</v>
      </c>
      <c r="AJ8" s="107">
        <f>$D$8</f>
        <v>0.76616379310344829</v>
      </c>
      <c r="AL8" s="87"/>
      <c r="AM8" s="59" t="str">
        <f t="shared" ref="AM8" si="27">W8</f>
        <v/>
      </c>
      <c r="AN8" s="88" t="str">
        <f t="shared" si="15"/>
        <v/>
      </c>
      <c r="AQ8" s="106" t="s">
        <v>44</v>
      </c>
      <c r="AR8" s="107">
        <f>$D$8</f>
        <v>0.76616379310344829</v>
      </c>
      <c r="AT8" s="87"/>
      <c r="AU8" s="59" t="str">
        <f t="shared" ref="AU8" si="28">AE8</f>
        <v/>
      </c>
      <c r="AV8" s="88" t="str">
        <f t="shared" si="17"/>
        <v/>
      </c>
      <c r="AY8" s="106" t="s">
        <v>44</v>
      </c>
      <c r="AZ8" s="107">
        <f>$D$8</f>
        <v>0.76616379310344829</v>
      </c>
      <c r="BB8" s="87"/>
      <c r="BC8" s="59" t="str">
        <f t="shared" ref="BC8" si="29">AM8</f>
        <v/>
      </c>
      <c r="BD8" s="88" t="str">
        <f t="shared" si="19"/>
        <v/>
      </c>
      <c r="BG8" s="106" t="s">
        <v>44</v>
      </c>
      <c r="BH8" s="107">
        <f>$D$8</f>
        <v>0.76616379310344829</v>
      </c>
      <c r="BJ8" s="87"/>
      <c r="BK8" s="59" t="str">
        <f t="shared" ref="BK8" si="30">AU8</f>
        <v/>
      </c>
      <c r="BL8" s="88" t="str">
        <f t="shared" si="21"/>
        <v/>
      </c>
      <c r="BO8" s="106" t="s">
        <v>44</v>
      </c>
      <c r="BP8" s="107">
        <f>$D$8</f>
        <v>0.76616379310344829</v>
      </c>
      <c r="BR8" s="87"/>
      <c r="BS8" s="59" t="str">
        <f t="shared" ref="BS8" si="31">BC8</f>
        <v/>
      </c>
      <c r="BT8" s="88" t="str">
        <f t="shared" si="23"/>
        <v/>
      </c>
    </row>
    <row r="9" spans="1:72" x14ac:dyDescent="0.25">
      <c r="C9" s="39"/>
      <c r="D9" s="90"/>
      <c r="F9" s="39"/>
      <c r="G9" s="89"/>
      <c r="H9" s="90"/>
      <c r="K9" s="39"/>
      <c r="L9" s="90"/>
      <c r="N9" s="39"/>
      <c r="O9" s="89"/>
      <c r="P9" s="90"/>
      <c r="S9" s="39"/>
      <c r="T9" s="90"/>
      <c r="V9" s="39"/>
      <c r="W9" s="89"/>
      <c r="X9" s="90"/>
      <c r="AA9" s="39"/>
      <c r="AB9" s="90"/>
      <c r="AD9" s="39"/>
      <c r="AE9" s="89"/>
      <c r="AF9" s="90"/>
      <c r="AI9" s="39"/>
      <c r="AJ9" s="90"/>
      <c r="AL9" s="39"/>
      <c r="AM9" s="89"/>
      <c r="AN9" s="90"/>
      <c r="AQ9" s="39"/>
      <c r="AR9" s="90"/>
      <c r="AT9" s="39"/>
      <c r="AU9" s="89"/>
      <c r="AV9" s="90"/>
      <c r="AY9" s="39"/>
      <c r="AZ9" s="90"/>
      <c r="BB9" s="39"/>
      <c r="BC9" s="89"/>
      <c r="BD9" s="90"/>
      <c r="BG9" s="39"/>
      <c r="BH9" s="90"/>
      <c r="BJ9" s="39"/>
      <c r="BK9" s="89"/>
      <c r="BL9" s="90"/>
      <c r="BO9" s="39"/>
      <c r="BP9" s="90"/>
      <c r="BR9" s="39"/>
      <c r="BS9" s="89"/>
      <c r="BT9" s="90"/>
    </row>
    <row r="13" spans="1:72" x14ac:dyDescent="0.25">
      <c r="A13" s="61"/>
      <c r="B13" s="142" t="s">
        <v>52</v>
      </c>
      <c r="C13" s="142"/>
      <c r="D13" s="142"/>
      <c r="E13" s="142"/>
      <c r="F13" s="142"/>
      <c r="G13" s="142"/>
      <c r="H13" s="142"/>
      <c r="J13" s="142" t="s">
        <v>52</v>
      </c>
      <c r="K13" s="142"/>
      <c r="L13" s="142"/>
      <c r="M13" s="142"/>
      <c r="N13" s="142"/>
      <c r="O13" s="142"/>
      <c r="P13" s="142"/>
      <c r="R13" s="142" t="s">
        <v>52</v>
      </c>
      <c r="S13" s="142"/>
      <c r="T13" s="142"/>
      <c r="U13" s="142"/>
      <c r="V13" s="142"/>
      <c r="W13" s="142"/>
      <c r="X13" s="142"/>
      <c r="Z13" s="142" t="s">
        <v>52</v>
      </c>
      <c r="AA13" s="142"/>
      <c r="AB13" s="142"/>
      <c r="AC13" s="142"/>
      <c r="AD13" s="142"/>
      <c r="AE13" s="142"/>
      <c r="AF13" s="142"/>
      <c r="AH13" s="142" t="s">
        <v>52</v>
      </c>
      <c r="AI13" s="142"/>
      <c r="AJ13" s="142"/>
      <c r="AK13" s="142"/>
      <c r="AL13" s="142"/>
      <c r="AM13" s="142"/>
      <c r="AN13" s="142"/>
      <c r="AP13" s="142" t="s">
        <v>52</v>
      </c>
      <c r="AQ13" s="142"/>
      <c r="AR13" s="142"/>
      <c r="AS13" s="142"/>
      <c r="AT13" s="142"/>
      <c r="AU13" s="142"/>
      <c r="AV13" s="142"/>
      <c r="AX13" s="142" t="s">
        <v>52</v>
      </c>
      <c r="AY13" s="142"/>
      <c r="AZ13" s="142"/>
      <c r="BA13" s="142"/>
      <c r="BB13" s="142"/>
      <c r="BC13" s="142"/>
      <c r="BD13" s="142"/>
      <c r="BF13" s="142" t="s">
        <v>52</v>
      </c>
      <c r="BG13" s="142"/>
      <c r="BH13" s="142"/>
      <c r="BI13" s="142"/>
      <c r="BJ13" s="142"/>
      <c r="BK13" s="142"/>
      <c r="BL13" s="142"/>
      <c r="BN13" s="142" t="s">
        <v>52</v>
      </c>
      <c r="BO13" s="142"/>
      <c r="BP13" s="142"/>
      <c r="BQ13" s="142"/>
      <c r="BR13" s="142"/>
      <c r="BS13" s="142"/>
      <c r="BT13" s="142"/>
    </row>
    <row r="15" spans="1:72" x14ac:dyDescent="0.25">
      <c r="B15" s="140"/>
      <c r="C15" s="58" t="s">
        <v>19</v>
      </c>
      <c r="D15" s="136" t="s">
        <v>40</v>
      </c>
      <c r="F15" s="138"/>
      <c r="G15" s="58" t="s">
        <v>30</v>
      </c>
      <c r="H15" s="136" t="s">
        <v>40</v>
      </c>
      <c r="J15" s="140"/>
      <c r="K15" s="92" t="s">
        <v>31</v>
      </c>
      <c r="L15" s="136" t="s">
        <v>40</v>
      </c>
      <c r="N15" s="138"/>
      <c r="O15" s="92" t="s">
        <v>32</v>
      </c>
      <c r="P15" s="136" t="s">
        <v>40</v>
      </c>
      <c r="R15" s="140"/>
      <c r="S15" s="92" t="s">
        <v>54</v>
      </c>
      <c r="T15" s="136" t="s">
        <v>40</v>
      </c>
      <c r="V15" s="138"/>
      <c r="W15" s="92" t="s">
        <v>88</v>
      </c>
      <c r="X15" s="136" t="s">
        <v>40</v>
      </c>
      <c r="Z15" s="140"/>
      <c r="AA15" s="92" t="s">
        <v>89</v>
      </c>
      <c r="AB15" s="136" t="s">
        <v>40</v>
      </c>
      <c r="AD15" s="138"/>
      <c r="AE15" s="92" t="s">
        <v>90</v>
      </c>
      <c r="AF15" s="136" t="s">
        <v>40</v>
      </c>
      <c r="AH15" s="140"/>
      <c r="AI15" s="92" t="s">
        <v>91</v>
      </c>
      <c r="AJ15" s="136" t="s">
        <v>40</v>
      </c>
      <c r="AL15" s="138"/>
      <c r="AM15" s="92" t="s">
        <v>92</v>
      </c>
      <c r="AN15" s="136" t="s">
        <v>40</v>
      </c>
      <c r="AP15" s="140"/>
      <c r="AQ15" s="92" t="s">
        <v>93</v>
      </c>
      <c r="AR15" s="136" t="s">
        <v>40</v>
      </c>
      <c r="AT15" s="138"/>
      <c r="AU15" s="92" t="s">
        <v>94</v>
      </c>
      <c r="AV15" s="136" t="s">
        <v>40</v>
      </c>
      <c r="AX15" s="140"/>
      <c r="AY15" s="92" t="s">
        <v>95</v>
      </c>
      <c r="AZ15" s="136" t="s">
        <v>40</v>
      </c>
      <c r="BB15" s="138"/>
      <c r="BC15" s="92" t="s">
        <v>96</v>
      </c>
      <c r="BD15" s="136" t="s">
        <v>40</v>
      </c>
      <c r="BF15" s="140"/>
      <c r="BG15" s="92" t="s">
        <v>97</v>
      </c>
      <c r="BH15" s="136" t="s">
        <v>40</v>
      </c>
      <c r="BJ15" s="138"/>
      <c r="BK15" s="92" t="s">
        <v>98</v>
      </c>
      <c r="BL15" s="136" t="s">
        <v>40</v>
      </c>
      <c r="BN15" s="140"/>
      <c r="BO15" s="92" t="s">
        <v>99</v>
      </c>
      <c r="BP15" s="136" t="s">
        <v>40</v>
      </c>
      <c r="BR15" s="138"/>
      <c r="BS15" s="122" t="s">
        <v>100</v>
      </c>
      <c r="BT15" s="136" t="s">
        <v>40</v>
      </c>
    </row>
    <row r="16" spans="1:72" ht="9.6999999999999993" customHeight="1" x14ac:dyDescent="0.25">
      <c r="B16" s="141"/>
      <c r="C16" s="91"/>
      <c r="D16" s="137"/>
      <c r="F16" s="139"/>
      <c r="G16" s="91"/>
      <c r="H16" s="137"/>
      <c r="J16" s="141"/>
      <c r="K16" s="91"/>
      <c r="L16" s="137"/>
      <c r="N16" s="139"/>
      <c r="O16" s="91"/>
      <c r="P16" s="137"/>
      <c r="R16" s="141"/>
      <c r="S16" s="91"/>
      <c r="T16" s="137"/>
      <c r="V16" s="139"/>
      <c r="W16" s="91"/>
      <c r="X16" s="137"/>
      <c r="Z16" s="141"/>
      <c r="AA16" s="91"/>
      <c r="AB16" s="137"/>
      <c r="AD16" s="139"/>
      <c r="AE16" s="91"/>
      <c r="AF16" s="137"/>
      <c r="AH16" s="141"/>
      <c r="AI16" s="91"/>
      <c r="AJ16" s="137"/>
      <c r="AL16" s="139"/>
      <c r="AM16" s="91"/>
      <c r="AN16" s="137"/>
      <c r="AP16" s="141"/>
      <c r="AQ16" s="91"/>
      <c r="AR16" s="137"/>
      <c r="AT16" s="139"/>
      <c r="AU16" s="91"/>
      <c r="AV16" s="137"/>
      <c r="AX16" s="141"/>
      <c r="AY16" s="91"/>
      <c r="AZ16" s="137"/>
      <c r="BB16" s="139"/>
      <c r="BC16" s="91"/>
      <c r="BD16" s="137"/>
      <c r="BF16" s="141"/>
      <c r="BG16" s="91"/>
      <c r="BH16" s="137"/>
      <c r="BJ16" s="139"/>
      <c r="BK16" s="91"/>
      <c r="BL16" s="137"/>
      <c r="BN16" s="141"/>
      <c r="BO16" s="91"/>
      <c r="BP16" s="137"/>
      <c r="BR16" s="139"/>
      <c r="BS16" s="91"/>
      <c r="BT16" s="137"/>
    </row>
    <row r="17" spans="2:72" ht="30.75" customHeight="1" x14ac:dyDescent="0.25">
      <c r="B17" s="39"/>
      <c r="C17" s="56" t="s">
        <v>289</v>
      </c>
      <c r="D17" s="57">
        <f>'Sez. 1'!D17+'Sez. 2'!D17+'Sez. 3'!D17+'Sez. 4'!D17+'Sez. 5'!D17+'Sez. 6'!D17+'Sez. 7'!D17+'Sez. 8'!D17+'Sez. 9'!D17</f>
        <v>189</v>
      </c>
      <c r="F17" s="39"/>
      <c r="G17" s="56" t="s">
        <v>290</v>
      </c>
      <c r="H17" s="57">
        <f>'Sez. 1'!H17+'Sez. 2'!H17+'Sez. 3'!H17+'Sez. 4'!H17+'Sez. 5'!H17+'Sez. 6'!H17+'Sez. 7'!H17+'Sez. 8'!H17+'Sez. 9'!H17</f>
        <v>2574</v>
      </c>
      <c r="J17" s="39"/>
      <c r="K17" s="56" t="s">
        <v>291</v>
      </c>
      <c r="L17" s="57">
        <f>'Sez. 1'!L17+'Sez. 2'!L17+'Sez. 3'!L17+'Sez. 4'!L17+'Sez. 5'!L17+'Sez. 6'!L17+'Sez. 7'!L17+'Sez. 8'!L17+'Sez. 9'!L17</f>
        <v>372</v>
      </c>
      <c r="N17" s="39"/>
      <c r="O17" s="56" t="s">
        <v>292</v>
      </c>
      <c r="P17" s="57">
        <f>'Sez. 1'!P17+'Sez. 2'!P17+'Sez. 3'!P17+'Sez. 4'!P17+'Sez. 5'!P17+'Sez. 6'!P17+'Sez. 7'!P17+'Sez. 8'!P17+'Sez. 9'!P17</f>
        <v>10</v>
      </c>
      <c r="R17" s="39"/>
      <c r="S17" s="56" t="s">
        <v>293</v>
      </c>
      <c r="T17" s="57">
        <f>'Sez. 1'!T17+'Sez. 2'!T17+'Sez. 3'!T17+'Sez. 4'!T17+'Sez. 5'!T17+'Sez. 6'!T17+'Sez. 7'!T17+'Sez. 8'!T17+'Sez. 9'!T17</f>
        <v>12</v>
      </c>
      <c r="V17" s="39"/>
      <c r="W17" s="93" t="s">
        <v>294</v>
      </c>
      <c r="X17" s="57">
        <f>'Sez. 1'!X17+'Sez. 2'!X17+'Sez. 3'!X17+'Sez. 4'!X17+'Sez. 5'!X17+'Sez. 6'!X17+'Sez. 7'!X17+'Sez. 8'!X17+'Sez. 9'!X17</f>
        <v>34</v>
      </c>
      <c r="Z17" s="39"/>
      <c r="AA17" s="56" t="s">
        <v>295</v>
      </c>
      <c r="AB17" s="57">
        <f>'Sez. 1'!AB17+'Sez. 2'!AB17+'Sez. 3'!AB17+'Sez. 4'!AB17+'Sez. 5'!AB17+'Sez. 6'!AB17+'Sez. 7'!AB17+'Sez. 8'!AB17+'Sez. 9'!AB17</f>
        <v>864</v>
      </c>
      <c r="AD17" s="39"/>
      <c r="AE17" s="93" t="s">
        <v>296</v>
      </c>
      <c r="AF17" s="57">
        <f>'Sez. 1'!AF17+'Sez. 2'!AF17+'Sez. 3'!AF17+'Sez. 4'!AF17+'Sez. 5'!AF17+'Sez. 6'!AF17+'Sez. 7'!AF17+'Sez. 8'!AF17+'Sez. 9'!AF17</f>
        <v>51</v>
      </c>
      <c r="AH17" s="39"/>
      <c r="AI17" s="56" t="s">
        <v>297</v>
      </c>
      <c r="AJ17" s="57">
        <f>'Sez. 1'!AJ17+'Sez. 2'!AJ17+'Sez. 3'!AJ17+'Sez. 4'!AJ17+'Sez. 5'!AJ17+'Sez. 6'!AJ17+'Sez. 7'!AJ17+'Sez. 8'!AJ17+'Sez. 9'!AJ17</f>
        <v>5</v>
      </c>
      <c r="AL17" s="39"/>
      <c r="AM17" s="93" t="s">
        <v>298</v>
      </c>
      <c r="AN17" s="57">
        <f>'Sez. 1'!AN17+'Sez. 2'!AN17+'Sez. 3'!AN17+'Sez. 4'!AN17+'Sez. 5'!AN17+'Sez. 6'!AN17+'Sez. 7'!AN17+'Sez. 8'!AN17+'Sez. 9'!AN17</f>
        <v>154</v>
      </c>
      <c r="AP17" s="39"/>
      <c r="AQ17" s="56" t="s">
        <v>299</v>
      </c>
      <c r="AR17" s="57">
        <f>'Sez. 1'!AR17+'Sez. 2'!AR17+'Sez. 3'!AR17+'Sez. 4'!AR17+'Sez. 5'!AR17+'Sez. 6'!AR17+'Sez. 7'!AR17+'Sez. 8'!AR17+'Sez. 9'!AR17</f>
        <v>404</v>
      </c>
      <c r="AT17" s="39"/>
      <c r="AU17" s="93" t="s">
        <v>300</v>
      </c>
      <c r="AV17" s="57">
        <f>'Sez. 1'!AV17+'Sez. 2'!AV17+'Sez. 3'!AV17+'Sez. 4'!AV17+'Sez. 5'!AV17+'Sez. 6'!AV17+'Sez. 7'!AV17+'Sez. 8'!AV17+'Sez. 9'!AV17</f>
        <v>12</v>
      </c>
      <c r="AX17" s="39"/>
      <c r="AY17" s="56" t="s">
        <v>301</v>
      </c>
      <c r="AZ17" s="57">
        <f>'Sez. 1'!AZ17+'Sez. 2'!AZ17+'Sez. 3'!AZ17+'Sez. 4'!AZ17+'Sez. 5'!AZ17+'Sez. 6'!AZ17+'Sez. 7'!AZ17+'Sez. 8'!AZ17+'Sez. 9'!AZ17</f>
        <v>9</v>
      </c>
      <c r="BB17" s="39"/>
      <c r="BC17" s="93" t="s">
        <v>302</v>
      </c>
      <c r="BD17" s="57">
        <f>'Sez. 1'!BD17+'Sez. 2'!BD17+'Sez. 3'!BD17+'Sez. 4'!BD17+'Sez. 5'!BD17+'Sez. 6'!BD17+'Sez. 7'!BD17+'Sez. 8'!BD17+'Sez. 9'!BD17</f>
        <v>264</v>
      </c>
      <c r="BF17" s="39"/>
      <c r="BG17" s="56" t="s">
        <v>303</v>
      </c>
      <c r="BH17" s="57">
        <f>'Sez. 1'!BH17+'Sez. 2'!BH17+'Sez. 3'!BH17+'Sez. 4'!BH17+'Sez. 5'!BH17+'Sez. 6'!BH17+'Sez. 7'!BH17+'Sez. 8'!BH17+'Sez. 9'!BH17</f>
        <v>11</v>
      </c>
      <c r="BJ17" s="39"/>
      <c r="BK17" s="93" t="s">
        <v>304</v>
      </c>
      <c r="BL17" s="57">
        <f>'Sez. 1'!BL17+'Sez. 2'!BL17+'Sez. 3'!BL17+'Sez. 4'!BL17+'Sez. 5'!BL17+'Sez. 6'!BL17+'Sez. 7'!BL17+'Sez. 8'!BL17+'Sez. 9'!BL17</f>
        <v>27</v>
      </c>
      <c r="BN17" s="39"/>
      <c r="BO17" s="56" t="s">
        <v>305</v>
      </c>
      <c r="BP17" s="57">
        <f>'Sez. 1'!BP17+'Sez. 2'!BP17+'Sez. 3'!BP17+'Sez. 4'!BP17+'Sez. 5'!BP17+'Sez. 6'!BP17+'Sez. 7'!BP17+'Sez. 8'!BP17+'Sez. 9'!BP17</f>
        <v>13</v>
      </c>
      <c r="BR17" s="39"/>
      <c r="BS17" s="93" t="s">
        <v>53</v>
      </c>
      <c r="BT17" s="57"/>
    </row>
    <row r="18" spans="2:72" x14ac:dyDescent="0.25">
      <c r="C18" s="54" t="s">
        <v>33</v>
      </c>
      <c r="D18" s="55">
        <f>D17/$H$7</f>
        <v>3.7762237762237763E-2</v>
      </c>
      <c r="G18" s="54" t="s">
        <v>33</v>
      </c>
      <c r="H18" s="55">
        <f>H17/$H$7</f>
        <v>0.51428571428571423</v>
      </c>
      <c r="K18" s="54" t="s">
        <v>33</v>
      </c>
      <c r="L18" s="55">
        <f>L17/$H$7</f>
        <v>7.4325674325674329E-2</v>
      </c>
      <c r="O18" s="54" t="s">
        <v>33</v>
      </c>
      <c r="P18" s="55">
        <f>P17/$H$7</f>
        <v>1.998001998001998E-3</v>
      </c>
      <c r="S18" s="54" t="s">
        <v>33</v>
      </c>
      <c r="T18" s="55">
        <f>T17/$H$7</f>
        <v>2.3976023976023976E-3</v>
      </c>
      <c r="W18" s="54" t="s">
        <v>33</v>
      </c>
      <c r="X18" s="55">
        <f>X17/$H$7</f>
        <v>6.7932067932067932E-3</v>
      </c>
      <c r="AA18" s="54" t="s">
        <v>33</v>
      </c>
      <c r="AB18" s="55">
        <f>AB17/$H$7</f>
        <v>0.17262737262737263</v>
      </c>
      <c r="AE18" s="54" t="s">
        <v>33</v>
      </c>
      <c r="AF18" s="55">
        <f>AF17/$H$7</f>
        <v>1.0189810189810191E-2</v>
      </c>
      <c r="AI18" s="54" t="s">
        <v>33</v>
      </c>
      <c r="AJ18" s="55">
        <f>AJ17/$H$7</f>
        <v>9.99000999000999E-4</v>
      </c>
      <c r="AM18" s="54" t="s">
        <v>33</v>
      </c>
      <c r="AN18" s="55">
        <f>AN17/$H$7</f>
        <v>3.0769230769230771E-2</v>
      </c>
      <c r="AQ18" s="54" t="s">
        <v>33</v>
      </c>
      <c r="AR18" s="55">
        <f>AR17/$H$7</f>
        <v>8.0719280719280723E-2</v>
      </c>
      <c r="AU18" s="54" t="s">
        <v>33</v>
      </c>
      <c r="AV18" s="55">
        <f>AV17/$H$7</f>
        <v>2.3976023976023976E-3</v>
      </c>
      <c r="AY18" s="54" t="s">
        <v>33</v>
      </c>
      <c r="AZ18" s="55">
        <f>AB17/$H$7</f>
        <v>0.17262737262737263</v>
      </c>
      <c r="BC18" s="54" t="s">
        <v>33</v>
      </c>
      <c r="BD18" s="55">
        <f>AF17/$H$7</f>
        <v>1.0189810189810191E-2</v>
      </c>
      <c r="BG18" s="54" t="s">
        <v>33</v>
      </c>
      <c r="BH18" s="55">
        <f>BH17/$H$7</f>
        <v>2.1978021978021978E-3</v>
      </c>
      <c r="BK18" s="54" t="s">
        <v>33</v>
      </c>
      <c r="BL18" s="55">
        <f>BL17/$H$7</f>
        <v>5.3946053946053946E-3</v>
      </c>
      <c r="BO18" s="54" t="s">
        <v>33</v>
      </c>
      <c r="BP18" s="55">
        <f>BP17/$H$7</f>
        <v>2.5974025974025974E-3</v>
      </c>
      <c r="BS18" s="54" t="s">
        <v>33</v>
      </c>
      <c r="BT18" s="55">
        <f>BT17/$H$7</f>
        <v>0</v>
      </c>
    </row>
    <row r="19" spans="2:72" x14ac:dyDescent="0.25">
      <c r="C19" s="54"/>
      <c r="D19" s="55"/>
      <c r="G19" s="54"/>
      <c r="H19" s="55"/>
      <c r="K19" s="54"/>
      <c r="L19" s="55"/>
      <c r="O19" s="54"/>
      <c r="P19" s="55"/>
      <c r="S19" s="54"/>
      <c r="T19" s="55"/>
      <c r="W19" s="54"/>
      <c r="X19" s="55"/>
      <c r="AA19" s="54"/>
      <c r="AB19" s="55"/>
      <c r="AE19" s="54"/>
      <c r="AF19" s="55"/>
      <c r="AI19" s="54"/>
      <c r="AJ19" s="55"/>
      <c r="AM19" s="54"/>
      <c r="AN19" s="55"/>
      <c r="AQ19" s="54"/>
      <c r="AR19" s="55"/>
      <c r="AU19" s="54"/>
      <c r="AV19" s="55"/>
      <c r="AY19" s="54"/>
      <c r="AZ19" s="55"/>
      <c r="BC19" s="54"/>
      <c r="BD19" s="55"/>
      <c r="BG19" s="54"/>
      <c r="BH19" s="55"/>
      <c r="BK19" s="54"/>
      <c r="BL19" s="55"/>
      <c r="BO19" s="54"/>
      <c r="BP19" s="55"/>
      <c r="BS19" s="54"/>
      <c r="BT19" s="55"/>
    </row>
    <row r="20" spans="2:72" x14ac:dyDescent="0.25">
      <c r="B20" s="45" t="s">
        <v>20</v>
      </c>
      <c r="C20" s="40" t="s">
        <v>21</v>
      </c>
      <c r="D20" s="45" t="s">
        <v>28</v>
      </c>
      <c r="F20" s="45" t="s">
        <v>20</v>
      </c>
      <c r="G20" s="40" t="s">
        <v>21</v>
      </c>
      <c r="H20" s="45" t="s">
        <v>28</v>
      </c>
      <c r="J20" s="45" t="s">
        <v>20</v>
      </c>
      <c r="K20" s="40" t="s">
        <v>21</v>
      </c>
      <c r="L20" s="45" t="s">
        <v>28</v>
      </c>
      <c r="N20" s="45" t="s">
        <v>20</v>
      </c>
      <c r="O20" s="40" t="s">
        <v>21</v>
      </c>
      <c r="P20" s="45" t="s">
        <v>28</v>
      </c>
      <c r="R20" s="45" t="s">
        <v>20</v>
      </c>
      <c r="S20" s="40" t="s">
        <v>21</v>
      </c>
      <c r="T20" s="45" t="s">
        <v>28</v>
      </c>
      <c r="V20" s="45" t="s">
        <v>20</v>
      </c>
      <c r="W20" s="40" t="s">
        <v>21</v>
      </c>
      <c r="X20" s="45" t="s">
        <v>28</v>
      </c>
      <c r="Z20" s="45" t="s">
        <v>20</v>
      </c>
      <c r="AA20" s="40" t="s">
        <v>21</v>
      </c>
      <c r="AB20" s="45" t="s">
        <v>28</v>
      </c>
      <c r="AD20" s="45" t="s">
        <v>20</v>
      </c>
      <c r="AE20" s="40" t="s">
        <v>21</v>
      </c>
      <c r="AF20" s="45" t="s">
        <v>28</v>
      </c>
      <c r="AH20" s="45" t="s">
        <v>20</v>
      </c>
      <c r="AI20" s="40" t="s">
        <v>21</v>
      </c>
      <c r="AJ20" s="45" t="s">
        <v>28</v>
      </c>
      <c r="AL20" s="45" t="s">
        <v>20</v>
      </c>
      <c r="AM20" s="40" t="s">
        <v>21</v>
      </c>
      <c r="AN20" s="45" t="s">
        <v>28</v>
      </c>
      <c r="AP20" s="45" t="s">
        <v>20</v>
      </c>
      <c r="AQ20" s="40" t="s">
        <v>21</v>
      </c>
      <c r="AR20" s="45" t="s">
        <v>28</v>
      </c>
      <c r="AT20" s="45" t="s">
        <v>20</v>
      </c>
      <c r="AU20" s="40" t="s">
        <v>21</v>
      </c>
      <c r="AV20" s="45" t="s">
        <v>28</v>
      </c>
      <c r="AX20" s="45" t="s">
        <v>20</v>
      </c>
      <c r="AY20" s="40" t="s">
        <v>21</v>
      </c>
      <c r="AZ20" s="45" t="s">
        <v>28</v>
      </c>
      <c r="BB20" s="45" t="s">
        <v>20</v>
      </c>
      <c r="BC20" s="40" t="s">
        <v>21</v>
      </c>
      <c r="BD20" s="45" t="s">
        <v>28</v>
      </c>
      <c r="BF20" s="45" t="s">
        <v>20</v>
      </c>
      <c r="BG20" s="40" t="s">
        <v>21</v>
      </c>
      <c r="BH20" s="45" t="s">
        <v>28</v>
      </c>
      <c r="BJ20" s="45" t="s">
        <v>20</v>
      </c>
      <c r="BK20" s="40" t="s">
        <v>21</v>
      </c>
      <c r="BL20" s="45" t="s">
        <v>28</v>
      </c>
      <c r="BN20" s="45" t="s">
        <v>20</v>
      </c>
      <c r="BO20" s="40" t="s">
        <v>21</v>
      </c>
      <c r="BP20" s="45" t="s">
        <v>28</v>
      </c>
      <c r="BR20" s="45" t="s">
        <v>20</v>
      </c>
      <c r="BS20" s="40" t="s">
        <v>21</v>
      </c>
      <c r="BT20" s="45" t="s">
        <v>28</v>
      </c>
    </row>
    <row r="21" spans="2:72" x14ac:dyDescent="0.25">
      <c r="B21" s="43">
        <v>1</v>
      </c>
      <c r="C21" s="46" t="s">
        <v>58</v>
      </c>
      <c r="D21" s="44">
        <f>'Sez. 1'!D21+'Sez. 2'!D21+'Sez. 3'!D21+'Sez. 4'!D21+'Sez. 5'!D21+'Sez. 6'!D21+'Sez. 7'!D21+'Sez. 8'!D21+'Sez. 9'!D21</f>
        <v>4</v>
      </c>
      <c r="F21" s="43">
        <v>1</v>
      </c>
      <c r="G21" s="46" t="s">
        <v>73</v>
      </c>
      <c r="H21" s="44">
        <f>'Sez. 1'!H21+'Sez. 2'!H21+'Sez. 3'!H21+'Sez. 4'!H21+'Sez. 5'!H21+'Sez. 6'!H21+'Sez. 7'!H21+'Sez. 8'!H21+'Sez. 9'!H21</f>
        <v>612</v>
      </c>
      <c r="J21" s="43">
        <v>1</v>
      </c>
      <c r="K21" s="46" t="s">
        <v>101</v>
      </c>
      <c r="L21" s="44">
        <f>'Sez. 1'!L21+'Sez. 2'!L21+'Sez. 3'!L21+'Sez. 4'!L21+'Sez. 5'!L21+'Sez. 6'!L21+'Sez. 7'!L21+'Sez. 8'!L21+'Sez. 9'!L21</f>
        <v>76</v>
      </c>
      <c r="N21" s="43">
        <v>1</v>
      </c>
      <c r="O21" s="46" t="s">
        <v>116</v>
      </c>
      <c r="P21" s="44">
        <f>'Sez. 1'!P21+'Sez. 2'!P21+'Sez. 3'!P21+'Sez. 4'!P21+'Sez. 5'!P21+'Sez. 6'!P21+'Sez. 7'!P21+'Sez. 8'!P21+'Sez. 9'!P21</f>
        <v>0</v>
      </c>
      <c r="R21" s="43">
        <v>1</v>
      </c>
      <c r="S21" s="46" t="s">
        <v>124</v>
      </c>
      <c r="T21" s="44">
        <f>'Sez. 1'!T21+'Sez. 2'!T21+'Sez. 3'!T21+'Sez. 4'!T21+'Sez. 5'!T21+'Sez. 6'!T21+'Sez. 7'!T21+'Sez. 8'!T21+'Sez. 9'!T21</f>
        <v>0</v>
      </c>
      <c r="V21" s="43">
        <v>1</v>
      </c>
      <c r="W21" s="46" t="s">
        <v>133</v>
      </c>
      <c r="X21" s="44">
        <f>'Sez. 1'!X21+'Sez. 2'!X21+'Sez. 3'!X21+'Sez. 4'!X21+'Sez. 5'!X21+'Sez. 6'!X21+'Sez. 7'!X21+'Sez. 8'!X21+'Sez. 9'!X21</f>
        <v>0</v>
      </c>
      <c r="Z21" s="43">
        <v>1</v>
      </c>
      <c r="AA21" s="46" t="s">
        <v>141</v>
      </c>
      <c r="AB21" s="44">
        <f>'Sez. 1'!AB21+'Sez. 2'!AB21+'Sez. 3'!AB21+'Sez. 4'!AB21+'Sez. 5'!AB21+'Sez. 6'!AB21+'Sez. 7'!AB21+'Sez. 8'!AB21+'Sez. 9'!AB21</f>
        <v>171</v>
      </c>
      <c r="AD21" s="43">
        <v>1</v>
      </c>
      <c r="AE21" s="46" t="s">
        <v>156</v>
      </c>
      <c r="AF21" s="44">
        <f>'Sez. 1'!AF21+'Sez. 2'!AF21+'Sez. 3'!AF21+'Sez. 4'!AF21+'Sez. 5'!AF21+'Sez. 6'!AF21+'Sez. 7'!AF21+'Sez. 8'!AF21+'Sez. 9'!AF21</f>
        <v>1</v>
      </c>
      <c r="AH21" s="43">
        <v>1</v>
      </c>
      <c r="AI21" s="46" t="s">
        <v>171</v>
      </c>
      <c r="AJ21" s="44">
        <f>'Sez. 1'!AJ21+'Sez. 2'!AJ21+'Sez. 3'!AJ21+'Sez. 4'!AJ21+'Sez. 5'!AJ21+'Sez. 6'!AJ21+'Sez. 7'!AJ21+'Sez. 8'!AJ21+'Sez. 9'!AJ21</f>
        <v>0</v>
      </c>
      <c r="AL21" s="43">
        <v>1</v>
      </c>
      <c r="AM21" s="85" t="s">
        <v>180</v>
      </c>
      <c r="AN21" s="44">
        <f>'Sez. 1'!AN21+'Sez. 2'!AN21+'Sez. 3'!AN21+'Sez. 4'!AN21+'Sez. 5'!AN21+'Sez. 6'!AN21+'Sez. 7'!AN21+'Sez. 8'!AN21+'Sez. 9'!AN21</f>
        <v>15</v>
      </c>
      <c r="AP21" s="43">
        <v>1</v>
      </c>
      <c r="AQ21" s="85" t="s">
        <v>195</v>
      </c>
      <c r="AR21" s="44">
        <f>'Sez. 1'!AR21+'Sez. 2'!AR21+'Sez. 3'!AR21+'Sez. 4'!AR21+'Sez. 5'!AR21+'Sez. 6'!AR21+'Sez. 7'!AR21+'Sez. 8'!AR21+'Sez. 9'!AR21</f>
        <v>3</v>
      </c>
      <c r="AT21" s="43">
        <v>1</v>
      </c>
      <c r="AU21" s="85" t="s">
        <v>208</v>
      </c>
      <c r="AV21" s="44">
        <f>'Sez. 1'!AV21+'Sez. 2'!AV21+'Sez. 3'!AV21+'Sez. 4'!AV21+'Sez. 5'!AV21+'Sez. 6'!AV21+'Sez. 7'!AV21+'Sez. 8'!AV21+'Sez. 9'!AV21</f>
        <v>0</v>
      </c>
      <c r="AX21" s="43">
        <v>1</v>
      </c>
      <c r="AY21" s="85" t="s">
        <v>223</v>
      </c>
      <c r="AZ21" s="44">
        <f>'Sez. 1'!AZ21+'Sez. 2'!AZ21+'Sez. 3'!AZ21+'Sez. 4'!AZ21+'Sez. 5'!AZ21+'Sez. 6'!AZ21+'Sez. 7'!AZ21+'Sez. 8'!AZ21+'Sez. 9'!AZ21</f>
        <v>2</v>
      </c>
      <c r="BB21" s="43">
        <v>1</v>
      </c>
      <c r="BC21" s="85" t="s">
        <v>238</v>
      </c>
      <c r="BD21" s="44">
        <f>'Sez. 1'!BD21+'Sez. 2'!BD21+'Sez. 3'!BD21+'Sez. 4'!BD21+'Sez. 5'!BD21+'Sez. 6'!BD21+'Sez. 7'!BD21+'Sez. 8'!BD21+'Sez. 9'!BD21</f>
        <v>63</v>
      </c>
      <c r="BF21" s="43">
        <v>1</v>
      </c>
      <c r="BG21" s="95" t="s">
        <v>253</v>
      </c>
      <c r="BH21" s="44">
        <f>'Sez. 1'!BH21+'Sez. 2'!BH21+'Sez. 3'!BH21+'Sez. 4'!BH21+'Sez. 5'!BH21+'Sez. 6'!BH21+'Sez. 7'!BH21+'Sez. 8'!BH21+'Sez. 9'!BH21</f>
        <v>3</v>
      </c>
      <c r="BJ21" s="43">
        <v>1</v>
      </c>
      <c r="BK21" s="85" t="s">
        <v>268</v>
      </c>
      <c r="BL21" s="44">
        <f>'Sez. 1'!BL21+'Sez. 2'!BL21+'Sez. 3'!BL21+'Sez. 4'!BL21+'Sez. 5'!BL21+'Sez. 6'!BL21+'Sez. 7'!BL21+'Sez. 8'!BL21+'Sez. 9'!BL21</f>
        <v>4</v>
      </c>
      <c r="BN21" s="43">
        <v>1</v>
      </c>
      <c r="BO21" s="46" t="s">
        <v>283</v>
      </c>
      <c r="BP21" s="44">
        <f>'Sez. 1'!BP21+'Sez. 2'!BP21+'Sez. 3'!BP21+'Sez. 4'!BP21+'Sez. 5'!BP21+'Sez. 6'!BP21+'Sez. 7'!BP21+'Sez. 8'!BP21+'Sez. 9'!BP21</f>
        <v>0</v>
      </c>
      <c r="BR21" s="43">
        <v>1</v>
      </c>
      <c r="BS21" s="94" t="s">
        <v>53</v>
      </c>
      <c r="BT21" s="44"/>
    </row>
    <row r="22" spans="2:72" x14ac:dyDescent="0.25">
      <c r="B22" s="35">
        <v>2</v>
      </c>
      <c r="C22" s="52" t="s">
        <v>59</v>
      </c>
      <c r="D22" s="44">
        <f>'Sez. 1'!D22+'Sez. 2'!D22+'Sez. 3'!D22+'Sez. 4'!D22+'Sez. 5'!D22+'Sez. 6'!D22+'Sez. 7'!D22+'Sez. 8'!D22+'Sez. 9'!D22</f>
        <v>3</v>
      </c>
      <c r="F22" s="35">
        <v>2</v>
      </c>
      <c r="G22" s="52" t="s">
        <v>74</v>
      </c>
      <c r="H22" s="44">
        <f>'Sez. 1'!H22+'Sez. 2'!H22+'Sez. 3'!H22+'Sez. 4'!H22+'Sez. 5'!H22+'Sez. 6'!H22+'Sez. 7'!H22+'Sez. 8'!H22+'Sez. 9'!H22</f>
        <v>18</v>
      </c>
      <c r="J22" s="35">
        <v>2</v>
      </c>
      <c r="K22" s="85" t="s">
        <v>102</v>
      </c>
      <c r="L22" s="44">
        <f>'Sez. 1'!L22+'Sez. 2'!L22+'Sez. 3'!L22+'Sez. 4'!L22+'Sez. 5'!L22+'Sez. 6'!L22+'Sez. 7'!L22+'Sez. 8'!L22+'Sez. 9'!L22</f>
        <v>90</v>
      </c>
      <c r="N22" s="35">
        <v>2</v>
      </c>
      <c r="O22" s="85" t="s">
        <v>117</v>
      </c>
      <c r="P22" s="44">
        <f>'Sez. 1'!P22+'Sez. 2'!P22+'Sez. 3'!P22+'Sez. 4'!P22+'Sez. 5'!P22+'Sez. 6'!P22+'Sez. 7'!P22+'Sez. 8'!P22+'Sez. 9'!P22</f>
        <v>0</v>
      </c>
      <c r="R22" s="35">
        <v>2</v>
      </c>
      <c r="S22" s="85" t="s">
        <v>125</v>
      </c>
      <c r="T22" s="44">
        <f>'Sez. 1'!T22+'Sez. 2'!T22+'Sez. 3'!T22+'Sez. 4'!T22+'Sez. 5'!T22+'Sez. 6'!T22+'Sez. 7'!T22+'Sez. 8'!T22+'Sez. 9'!T22</f>
        <v>0</v>
      </c>
      <c r="V22" s="35">
        <v>2</v>
      </c>
      <c r="W22" s="85" t="s">
        <v>134</v>
      </c>
      <c r="X22" s="44">
        <f>'Sez. 1'!X22+'Sez. 2'!X22+'Sez. 3'!X22+'Sez. 4'!X22+'Sez. 5'!X22+'Sez. 6'!X22+'Sez. 7'!X22+'Sez. 8'!X22+'Sez. 9'!X22</f>
        <v>1</v>
      </c>
      <c r="Z22" s="35">
        <v>2</v>
      </c>
      <c r="AA22" s="85" t="s">
        <v>142</v>
      </c>
      <c r="AB22" s="44">
        <f>'Sez. 1'!AB22+'Sez. 2'!AB22+'Sez. 3'!AB22+'Sez. 4'!AB22+'Sez. 5'!AB22+'Sez. 6'!AB22+'Sez. 7'!AB22+'Sez. 8'!AB22+'Sez. 9'!AB22</f>
        <v>47</v>
      </c>
      <c r="AD22" s="35">
        <v>2</v>
      </c>
      <c r="AE22" s="85" t="s">
        <v>157</v>
      </c>
      <c r="AF22" s="44">
        <f>'Sez. 1'!AF22+'Sez. 2'!AF22+'Sez. 3'!AF22+'Sez. 4'!AF22+'Sez. 5'!AF22+'Sez. 6'!AF22+'Sez. 7'!AF22+'Sez. 8'!AF22+'Sez. 9'!AF22</f>
        <v>0</v>
      </c>
      <c r="AH22" s="35">
        <v>2</v>
      </c>
      <c r="AI22" s="85" t="s">
        <v>172</v>
      </c>
      <c r="AJ22" s="44">
        <f>'Sez. 1'!AJ22+'Sez. 2'!AJ22+'Sez. 3'!AJ22+'Sez. 4'!AJ22+'Sez. 5'!AJ22+'Sez. 6'!AJ22+'Sez. 7'!AJ22+'Sez. 8'!AJ22+'Sez. 9'!AJ22</f>
        <v>0</v>
      </c>
      <c r="AL22" s="35">
        <v>2</v>
      </c>
      <c r="AM22" s="85" t="s">
        <v>181</v>
      </c>
      <c r="AN22" s="44">
        <f>'Sez. 1'!AN22+'Sez. 2'!AN22+'Sez. 3'!AN22+'Sez. 4'!AN22+'Sez. 5'!AN22+'Sez. 6'!AN22+'Sez. 7'!AN22+'Sez. 8'!AN22+'Sez. 9'!AN22</f>
        <v>3</v>
      </c>
      <c r="AP22" s="35">
        <v>2</v>
      </c>
      <c r="AQ22" s="85" t="s">
        <v>196</v>
      </c>
      <c r="AR22" s="44">
        <f>'Sez. 1'!AR22+'Sez. 2'!AR22+'Sez. 3'!AR22+'Sez. 4'!AR22+'Sez. 5'!AR22+'Sez. 6'!AR22+'Sez. 7'!AR22+'Sez. 8'!AR22+'Sez. 9'!AR22</f>
        <v>7</v>
      </c>
      <c r="AT22" s="35">
        <v>2</v>
      </c>
      <c r="AU22" s="85" t="s">
        <v>209</v>
      </c>
      <c r="AV22" s="44">
        <f>'Sez. 1'!AV22+'Sez. 2'!AV22+'Sez. 3'!AV22+'Sez. 4'!AV22+'Sez. 5'!AV22+'Sez. 6'!AV22+'Sez. 7'!AV22+'Sez. 8'!AV22+'Sez. 9'!AV22</f>
        <v>0</v>
      </c>
      <c r="AX22" s="35">
        <v>2</v>
      </c>
      <c r="AY22" s="85" t="s">
        <v>224</v>
      </c>
      <c r="AZ22" s="44">
        <f>'Sez. 1'!AZ22+'Sez. 2'!AZ22+'Sez. 3'!AZ22+'Sez. 4'!AZ22+'Sez. 5'!AZ22+'Sez. 6'!AZ22+'Sez. 7'!AZ22+'Sez. 8'!AZ22+'Sez. 9'!AZ22</f>
        <v>0</v>
      </c>
      <c r="BB22" s="35">
        <v>2</v>
      </c>
      <c r="BC22" s="85" t="s">
        <v>239</v>
      </c>
      <c r="BD22" s="44">
        <f>'Sez. 1'!BD22+'Sez. 2'!BD22+'Sez. 3'!BD22+'Sez. 4'!BD22+'Sez. 5'!BD22+'Sez. 6'!BD22+'Sez. 7'!BD22+'Sez. 8'!BD22+'Sez. 9'!BD22</f>
        <v>8</v>
      </c>
      <c r="BF22" s="35">
        <v>2</v>
      </c>
      <c r="BG22" s="95" t="s">
        <v>254</v>
      </c>
      <c r="BH22" s="44">
        <f>'Sez. 1'!BH22+'Sez. 2'!BH22+'Sez. 3'!BH22+'Sez. 4'!BH22+'Sez. 5'!BH22+'Sez. 6'!BH22+'Sez. 7'!BH22+'Sez. 8'!BH22+'Sez. 9'!BH22</f>
        <v>0</v>
      </c>
      <c r="BJ22" s="35">
        <v>2</v>
      </c>
      <c r="BK22" s="85" t="s">
        <v>269</v>
      </c>
      <c r="BL22" s="44">
        <f>'Sez. 1'!BL22+'Sez. 2'!BL22+'Sez. 3'!BL22+'Sez. 4'!BL22+'Sez. 5'!BL22+'Sez. 6'!BL22+'Sez. 7'!BL22+'Sez. 8'!BL22+'Sez. 9'!BL22</f>
        <v>2</v>
      </c>
      <c r="BN22" s="35">
        <v>2</v>
      </c>
      <c r="BO22" s="85" t="s">
        <v>284</v>
      </c>
      <c r="BP22" s="44">
        <f>'Sez. 1'!BP22+'Sez. 2'!BP22+'Sez. 3'!BP22+'Sez. 4'!BP22+'Sez. 5'!BP22+'Sez. 6'!BP22+'Sez. 7'!BP22+'Sez. 8'!BP22+'Sez. 9'!BP22</f>
        <v>0</v>
      </c>
      <c r="BR22" s="35">
        <v>2</v>
      </c>
      <c r="BS22" s="95" t="s">
        <v>53</v>
      </c>
      <c r="BT22" s="42"/>
    </row>
    <row r="23" spans="2:72" x14ac:dyDescent="0.25">
      <c r="B23" s="43">
        <v>3</v>
      </c>
      <c r="C23" s="52" t="s">
        <v>60</v>
      </c>
      <c r="D23" s="44">
        <f>'Sez. 1'!D23+'Sez. 2'!D23+'Sez. 3'!D23+'Sez. 4'!D23+'Sez. 5'!D23+'Sez. 6'!D23+'Sez. 7'!D23+'Sez. 8'!D23+'Sez. 9'!D23</f>
        <v>3</v>
      </c>
      <c r="F23" s="43">
        <v>3</v>
      </c>
      <c r="G23" s="52" t="s">
        <v>75</v>
      </c>
      <c r="H23" s="44">
        <f>'Sez. 1'!H23+'Sez. 2'!H23+'Sez. 3'!H23+'Sez. 4'!H23+'Sez. 5'!H23+'Sez. 6'!H23+'Sez. 7'!H23+'Sez. 8'!H23+'Sez. 9'!H23</f>
        <v>317</v>
      </c>
      <c r="J23" s="43">
        <v>3</v>
      </c>
      <c r="K23" s="85" t="s">
        <v>103</v>
      </c>
      <c r="L23" s="44">
        <f>'Sez. 1'!L23+'Sez. 2'!L23+'Sez. 3'!L23+'Sez. 4'!L23+'Sez. 5'!L23+'Sez. 6'!L23+'Sez. 7'!L23+'Sez. 8'!L23+'Sez. 9'!L23</f>
        <v>0</v>
      </c>
      <c r="N23" s="43">
        <v>3</v>
      </c>
      <c r="O23" s="85" t="s">
        <v>118</v>
      </c>
      <c r="P23" s="44">
        <f>'Sez. 1'!P23+'Sez. 2'!P23+'Sez. 3'!P23+'Sez. 4'!P23+'Sez. 5'!P23+'Sez. 6'!P23+'Sez. 7'!P23+'Sez. 8'!P23+'Sez. 9'!P23</f>
        <v>1</v>
      </c>
      <c r="R23" s="43">
        <v>3</v>
      </c>
      <c r="S23" s="85" t="s">
        <v>126</v>
      </c>
      <c r="T23" s="44">
        <f>'Sez. 1'!T23+'Sez. 2'!T23+'Sez. 3'!T23+'Sez. 4'!T23+'Sez. 5'!T23+'Sez. 6'!T23+'Sez. 7'!T23+'Sez. 8'!T23+'Sez. 9'!T23</f>
        <v>0</v>
      </c>
      <c r="V23" s="43">
        <v>3</v>
      </c>
      <c r="W23" s="85" t="s">
        <v>135</v>
      </c>
      <c r="X23" s="44">
        <f>'Sez. 1'!X23+'Sez. 2'!X23+'Sez. 3'!X23+'Sez. 4'!X23+'Sez. 5'!X23+'Sez. 6'!X23+'Sez. 7'!X23+'Sez. 8'!X23+'Sez. 9'!X23</f>
        <v>0</v>
      </c>
      <c r="Z23" s="43">
        <v>3</v>
      </c>
      <c r="AA23" s="85" t="s">
        <v>143</v>
      </c>
      <c r="AB23" s="44">
        <f>'Sez. 1'!AB23+'Sez. 2'!AB23+'Sez. 3'!AB23+'Sez. 4'!AB23+'Sez. 5'!AB23+'Sez. 6'!AB23+'Sez. 7'!AB23+'Sez. 8'!AB23+'Sez. 9'!AB23</f>
        <v>14</v>
      </c>
      <c r="AD23" s="43">
        <v>3</v>
      </c>
      <c r="AE23" s="85" t="s">
        <v>158</v>
      </c>
      <c r="AF23" s="44">
        <f>'Sez. 1'!AF23+'Sez. 2'!AF23+'Sez. 3'!AF23+'Sez. 4'!AF23+'Sez. 5'!AF23+'Sez. 6'!AF23+'Sez. 7'!AF23+'Sez. 8'!AF23+'Sez. 9'!AF23</f>
        <v>0</v>
      </c>
      <c r="AH23" s="43">
        <v>3</v>
      </c>
      <c r="AI23" s="85" t="s">
        <v>173</v>
      </c>
      <c r="AJ23" s="44">
        <f>'Sez. 1'!AJ23+'Sez. 2'!AJ23+'Sez. 3'!AJ23+'Sez. 4'!AJ23+'Sez. 5'!AJ23+'Sez. 6'!AJ23+'Sez. 7'!AJ23+'Sez. 8'!AJ23+'Sez. 9'!AJ23</f>
        <v>0</v>
      </c>
      <c r="AL23" s="43">
        <v>3</v>
      </c>
      <c r="AM23" s="123" t="s">
        <v>182</v>
      </c>
      <c r="AN23" s="44">
        <f>'Sez. 1'!AN23+'Sez. 2'!AN23+'Sez. 3'!AN23+'Sez. 4'!AN23+'Sez. 5'!AN23+'Sez. 6'!AN23+'Sez. 7'!AN23+'Sez. 8'!AN23+'Sez. 9'!AN23</f>
        <v>8</v>
      </c>
      <c r="AP23" s="43">
        <v>3</v>
      </c>
      <c r="AQ23" s="85" t="s">
        <v>197</v>
      </c>
      <c r="AR23" s="44">
        <f>'Sez. 1'!AR23+'Sez. 2'!AR23+'Sez. 3'!AR23+'Sez. 4'!AR23+'Sez. 5'!AR23+'Sez. 6'!AR23+'Sez. 7'!AR23+'Sez. 8'!AR23+'Sez. 9'!AR23</f>
        <v>7</v>
      </c>
      <c r="AT23" s="43">
        <v>3</v>
      </c>
      <c r="AU23" s="85" t="s">
        <v>210</v>
      </c>
      <c r="AV23" s="44">
        <f>'Sez. 1'!AV23+'Sez. 2'!AV23+'Sez. 3'!AV23+'Sez. 4'!AV23+'Sez. 5'!AV23+'Sez. 6'!AV23+'Sez. 7'!AV23+'Sez. 8'!AV23+'Sez. 9'!AV23</f>
        <v>2</v>
      </c>
      <c r="AX23" s="43">
        <v>3</v>
      </c>
      <c r="AY23" s="85" t="s">
        <v>225</v>
      </c>
      <c r="AZ23" s="44">
        <f>'Sez. 1'!AZ23+'Sez. 2'!AZ23+'Sez. 3'!AZ23+'Sez. 4'!AZ23+'Sez. 5'!AZ23+'Sez. 6'!AZ23+'Sez. 7'!AZ23+'Sez. 8'!AZ23+'Sez. 9'!AZ23</f>
        <v>0</v>
      </c>
      <c r="BB23" s="43">
        <v>3</v>
      </c>
      <c r="BC23" s="85" t="s">
        <v>252</v>
      </c>
      <c r="BD23" s="44">
        <f>'Sez. 1'!BD23+'Sez. 2'!BD23+'Sez. 3'!BD23+'Sez. 4'!BD23+'Sez. 5'!BD23+'Sez. 6'!BD23+'Sez. 7'!BD23+'Sez. 8'!BD23+'Sez. 9'!BD23</f>
        <v>14</v>
      </c>
      <c r="BF23" s="43">
        <v>3</v>
      </c>
      <c r="BG23" s="95" t="s">
        <v>255</v>
      </c>
      <c r="BH23" s="44">
        <f>'Sez. 1'!BH23+'Sez. 2'!BH23+'Sez. 3'!BH23+'Sez. 4'!BH23+'Sez. 5'!BH23+'Sez. 6'!BH23+'Sez. 7'!BH23+'Sez. 8'!BH23+'Sez. 9'!BH23</f>
        <v>0</v>
      </c>
      <c r="BJ23" s="43">
        <v>3</v>
      </c>
      <c r="BK23" s="85" t="s">
        <v>270</v>
      </c>
      <c r="BL23" s="44">
        <f>'Sez. 1'!BL23+'Sez. 2'!BL23+'Sez. 3'!BL23+'Sez. 4'!BL23+'Sez. 5'!BL23+'Sez. 6'!BL23+'Sez. 7'!BL23+'Sez. 8'!BL23+'Sez. 9'!BL23</f>
        <v>0</v>
      </c>
      <c r="BN23" s="43">
        <v>3</v>
      </c>
      <c r="BO23" s="85" t="s">
        <v>285</v>
      </c>
      <c r="BP23" s="44">
        <f>'Sez. 1'!BP23+'Sez. 2'!BP23+'Sez. 3'!BP23+'Sez. 4'!BP23+'Sez. 5'!BP23+'Sez. 6'!BP23+'Sez. 7'!BP23+'Sez. 8'!BP23+'Sez. 9'!BP23</f>
        <v>0</v>
      </c>
      <c r="BR23" s="43">
        <v>3</v>
      </c>
      <c r="BS23" s="95" t="s">
        <v>53</v>
      </c>
      <c r="BT23" s="44"/>
    </row>
    <row r="24" spans="2:72" x14ac:dyDescent="0.25">
      <c r="B24" s="35">
        <v>4</v>
      </c>
      <c r="C24" s="52" t="s">
        <v>61</v>
      </c>
      <c r="D24" s="44">
        <f>'Sez. 1'!D24+'Sez. 2'!D24+'Sez. 3'!D24+'Sez. 4'!D24+'Sez. 5'!D24+'Sez. 6'!D24+'Sez. 7'!D24+'Sez. 8'!D24+'Sez. 9'!D24</f>
        <v>0</v>
      </c>
      <c r="F24" s="35">
        <v>4</v>
      </c>
      <c r="G24" s="52" t="s">
        <v>76</v>
      </c>
      <c r="H24" s="44">
        <f>'Sez. 1'!H24+'Sez. 2'!H24+'Sez. 3'!H24+'Sez. 4'!H24+'Sez. 5'!H24+'Sez. 6'!H24+'Sez. 7'!H24+'Sez. 8'!H24+'Sez. 9'!H24</f>
        <v>14</v>
      </c>
      <c r="J24" s="35">
        <v>4</v>
      </c>
      <c r="K24" s="85" t="s">
        <v>104</v>
      </c>
      <c r="L24" s="44">
        <f>'Sez. 1'!L24+'Sez. 2'!L24+'Sez. 3'!L24+'Sez. 4'!L24+'Sez. 5'!L24+'Sez. 6'!L24+'Sez. 7'!L24+'Sez. 8'!L24+'Sez. 9'!L24</f>
        <v>1</v>
      </c>
      <c r="N24" s="35">
        <v>4</v>
      </c>
      <c r="O24" s="85" t="s">
        <v>119</v>
      </c>
      <c r="P24" s="44">
        <f>'Sez. 1'!P24+'Sez. 2'!P24+'Sez. 3'!P24+'Sez. 4'!P24+'Sez. 5'!P24+'Sez. 6'!P24+'Sez. 7'!P24+'Sez. 8'!P24+'Sez. 9'!P24</f>
        <v>0</v>
      </c>
      <c r="R24" s="35">
        <v>4</v>
      </c>
      <c r="S24" s="85" t="s">
        <v>127</v>
      </c>
      <c r="T24" s="44">
        <f>'Sez. 1'!T24+'Sez. 2'!T24+'Sez. 3'!T24+'Sez. 4'!T24+'Sez. 5'!T24+'Sez. 6'!T24+'Sez. 7'!T24+'Sez. 8'!T24+'Sez. 9'!T24</f>
        <v>0</v>
      </c>
      <c r="V24" s="35">
        <v>4</v>
      </c>
      <c r="W24" s="85" t="s">
        <v>136</v>
      </c>
      <c r="X24" s="44">
        <f>'Sez. 1'!X24+'Sez. 2'!X24+'Sez. 3'!X24+'Sez. 4'!X24+'Sez. 5'!X24+'Sez. 6'!X24+'Sez. 7'!X24+'Sez. 8'!X24+'Sez. 9'!X24</f>
        <v>3</v>
      </c>
      <c r="Z24" s="35">
        <v>4</v>
      </c>
      <c r="AA24" s="85" t="s">
        <v>144</v>
      </c>
      <c r="AB24" s="44">
        <f>'Sez. 1'!AB24+'Sez. 2'!AB24+'Sez. 3'!AB24+'Sez. 4'!AB24+'Sez. 5'!AB24+'Sez. 6'!AB24+'Sez. 7'!AB24+'Sez. 8'!AB24+'Sez. 9'!AB24</f>
        <v>303</v>
      </c>
      <c r="AD24" s="35">
        <v>4</v>
      </c>
      <c r="AE24" s="85" t="s">
        <v>159</v>
      </c>
      <c r="AF24" s="44">
        <f>'Sez. 1'!AF24+'Sez. 2'!AF24+'Sez. 3'!AF24+'Sez. 4'!AF24+'Sez. 5'!AF24+'Sez. 6'!AF24+'Sez. 7'!AF24+'Sez. 8'!AF24+'Sez. 9'!AF24</f>
        <v>0</v>
      </c>
      <c r="AH24" s="35">
        <v>4</v>
      </c>
      <c r="AI24" s="85" t="s">
        <v>174</v>
      </c>
      <c r="AJ24" s="44">
        <f>'Sez. 1'!AJ24+'Sez. 2'!AJ24+'Sez. 3'!AJ24+'Sez. 4'!AJ24+'Sez. 5'!AJ24+'Sez. 6'!AJ24+'Sez. 7'!AJ24+'Sez. 8'!AJ24+'Sez. 9'!AJ24</f>
        <v>0</v>
      </c>
      <c r="AL24" s="35">
        <v>4</v>
      </c>
      <c r="AM24" s="85" t="s">
        <v>183</v>
      </c>
      <c r="AN24" s="44">
        <f>'Sez. 1'!AN24+'Sez. 2'!AN24+'Sez. 3'!AN24+'Sez. 4'!AN24+'Sez. 5'!AN24+'Sez. 6'!AN24+'Sez. 7'!AN24+'Sez. 8'!AN24+'Sez. 9'!AN24</f>
        <v>2</v>
      </c>
      <c r="AP24" s="35">
        <v>4</v>
      </c>
      <c r="AQ24" s="85" t="s">
        <v>198</v>
      </c>
      <c r="AR24" s="44">
        <f>'Sez. 1'!AR24+'Sez. 2'!AR24+'Sez. 3'!AR24+'Sez. 4'!AR24+'Sez. 5'!AR24+'Sez. 6'!AR24+'Sez. 7'!AR24+'Sez. 8'!AR24+'Sez. 9'!AR24</f>
        <v>0</v>
      </c>
      <c r="AT24" s="35">
        <v>4</v>
      </c>
      <c r="AU24" s="85" t="s">
        <v>211</v>
      </c>
      <c r="AV24" s="44">
        <f>'Sez. 1'!AV24+'Sez. 2'!AV24+'Sez. 3'!AV24+'Sez. 4'!AV24+'Sez. 5'!AV24+'Sez. 6'!AV24+'Sez. 7'!AV24+'Sez. 8'!AV24+'Sez. 9'!AV24</f>
        <v>0</v>
      </c>
      <c r="AX24" s="35">
        <v>4</v>
      </c>
      <c r="AY24" s="85" t="s">
        <v>226</v>
      </c>
      <c r="AZ24" s="44">
        <f>'Sez. 1'!AZ24+'Sez. 2'!AZ24+'Sez. 3'!AZ24+'Sez. 4'!AZ24+'Sez. 5'!AZ24+'Sez. 6'!AZ24+'Sez. 7'!AZ24+'Sez. 8'!AZ24+'Sez. 9'!AZ24</f>
        <v>0</v>
      </c>
      <c r="BB24" s="35">
        <v>4</v>
      </c>
      <c r="BC24" s="85" t="s">
        <v>240</v>
      </c>
      <c r="BD24" s="44">
        <f>'Sez. 1'!BD24+'Sez. 2'!BD24+'Sez. 3'!BD24+'Sez. 4'!BD24+'Sez. 5'!BD24+'Sez. 6'!BD24+'Sez. 7'!BD24+'Sez. 8'!BD24+'Sez. 9'!BD24</f>
        <v>2</v>
      </c>
      <c r="BF24" s="35">
        <v>4</v>
      </c>
      <c r="BG24" s="95" t="s">
        <v>256</v>
      </c>
      <c r="BH24" s="44">
        <f>'Sez. 1'!BH24+'Sez. 2'!BH24+'Sez. 3'!BH24+'Sez. 4'!BH24+'Sez. 5'!BH24+'Sez. 6'!BH24+'Sez. 7'!BH24+'Sez. 8'!BH24+'Sez. 9'!BH24</f>
        <v>0</v>
      </c>
      <c r="BJ24" s="35">
        <v>4</v>
      </c>
      <c r="BK24" s="85" t="s">
        <v>271</v>
      </c>
      <c r="BL24" s="44">
        <f>'Sez. 1'!BL24+'Sez. 2'!BL24+'Sez. 3'!BL24+'Sez. 4'!BL24+'Sez. 5'!BL24+'Sez. 6'!BL24+'Sez. 7'!BL24+'Sez. 8'!BL24+'Sez. 9'!BL24</f>
        <v>0</v>
      </c>
      <c r="BN24" s="35">
        <v>4</v>
      </c>
      <c r="BO24" s="85" t="s">
        <v>286</v>
      </c>
      <c r="BP24" s="44">
        <f>'Sez. 1'!BP24+'Sez. 2'!BP24+'Sez. 3'!BP24+'Sez. 4'!BP24+'Sez. 5'!BP24+'Sez. 6'!BP24+'Sez. 7'!BP24+'Sez. 8'!BP24+'Sez. 9'!BP24</f>
        <v>0</v>
      </c>
      <c r="BR24" s="35">
        <v>4</v>
      </c>
      <c r="BS24" s="95" t="s">
        <v>53</v>
      </c>
      <c r="BT24" s="42"/>
    </row>
    <row r="25" spans="2:72" x14ac:dyDescent="0.25">
      <c r="B25" s="43">
        <v>5</v>
      </c>
      <c r="C25" s="52" t="s">
        <v>62</v>
      </c>
      <c r="D25" s="44">
        <f>'Sez. 1'!D25+'Sez. 2'!D25+'Sez. 3'!D25+'Sez. 4'!D25+'Sez. 5'!D25+'Sez. 6'!D25+'Sez. 7'!D25+'Sez. 8'!D25+'Sez. 9'!D25</f>
        <v>3</v>
      </c>
      <c r="F25" s="43">
        <v>5</v>
      </c>
      <c r="G25" s="52" t="s">
        <v>77</v>
      </c>
      <c r="H25" s="44">
        <f>'Sez. 1'!H25+'Sez. 2'!H25+'Sez. 3'!H25+'Sez. 4'!H25+'Sez. 5'!H25+'Sez. 6'!H25+'Sez. 7'!H25+'Sez. 8'!H25+'Sez. 9'!H25</f>
        <v>0</v>
      </c>
      <c r="J25" s="43">
        <v>5</v>
      </c>
      <c r="K25" s="85" t="s">
        <v>105</v>
      </c>
      <c r="L25" s="44">
        <f>'Sez. 1'!L25+'Sez. 2'!L25+'Sez. 3'!L25+'Sez. 4'!L25+'Sez. 5'!L25+'Sez. 6'!L25+'Sez. 7'!L25+'Sez. 8'!L25+'Sez. 9'!L25</f>
        <v>0</v>
      </c>
      <c r="N25" s="43">
        <v>5</v>
      </c>
      <c r="O25" s="85" t="s">
        <v>120</v>
      </c>
      <c r="P25" s="44">
        <f>'Sez. 1'!P25+'Sez. 2'!P25+'Sez. 3'!P25+'Sez. 4'!P25+'Sez. 5'!P25+'Sez. 6'!P25+'Sez. 7'!P25+'Sez. 8'!P25+'Sez. 9'!P25</f>
        <v>0</v>
      </c>
      <c r="R25" s="43">
        <v>5</v>
      </c>
      <c r="S25" s="85" t="s">
        <v>128</v>
      </c>
      <c r="T25" s="44">
        <f>'Sez. 1'!T25+'Sez. 2'!T25+'Sez. 3'!T25+'Sez. 4'!T25+'Sez. 5'!T25+'Sez. 6'!T25+'Sez. 7'!T25+'Sez. 8'!T25+'Sez. 9'!T25</f>
        <v>0</v>
      </c>
      <c r="V25" s="43">
        <v>5</v>
      </c>
      <c r="W25" s="85" t="s">
        <v>137</v>
      </c>
      <c r="X25" s="44">
        <f>'Sez. 1'!X25+'Sez. 2'!X25+'Sez. 3'!X25+'Sez. 4'!X25+'Sez. 5'!X25+'Sez. 6'!X25+'Sez. 7'!X25+'Sez. 8'!X25+'Sez. 9'!X25</f>
        <v>0</v>
      </c>
      <c r="Z25" s="43">
        <v>5</v>
      </c>
      <c r="AA25" s="85" t="s">
        <v>145</v>
      </c>
      <c r="AB25" s="44">
        <f>'Sez. 1'!AB25+'Sez. 2'!AB25+'Sez. 3'!AB25+'Sez. 4'!AB25+'Sez. 5'!AB25+'Sez. 6'!AB25+'Sez. 7'!AB25+'Sez. 8'!AB25+'Sez. 9'!AB25</f>
        <v>6</v>
      </c>
      <c r="AD25" s="43">
        <v>5</v>
      </c>
      <c r="AE25" s="85" t="s">
        <v>160</v>
      </c>
      <c r="AF25" s="44">
        <f>'Sez. 1'!AF25+'Sez. 2'!AF25+'Sez. 3'!AF25+'Sez. 4'!AF25+'Sez. 5'!AF25+'Sez. 6'!AF25+'Sez. 7'!AF25+'Sez. 8'!AF25+'Sez. 9'!AF25</f>
        <v>0</v>
      </c>
      <c r="AH25" s="43">
        <v>5</v>
      </c>
      <c r="AI25" s="85" t="s">
        <v>175</v>
      </c>
      <c r="AJ25" s="44">
        <f>'Sez. 1'!AJ25+'Sez. 2'!AJ25+'Sez. 3'!AJ25+'Sez. 4'!AJ25+'Sez. 5'!AJ25+'Sez. 6'!AJ25+'Sez. 7'!AJ25+'Sez. 8'!AJ25+'Sez. 9'!AJ25</f>
        <v>0</v>
      </c>
      <c r="AL25" s="43">
        <v>5</v>
      </c>
      <c r="AM25" s="85" t="s">
        <v>184</v>
      </c>
      <c r="AN25" s="44">
        <f>'Sez. 1'!AN25+'Sez. 2'!AN25+'Sez. 3'!AN25+'Sez. 4'!AN25+'Sez. 5'!AN25+'Sez. 6'!AN25+'Sez. 7'!AN25+'Sez. 8'!AN25+'Sez. 9'!AN25</f>
        <v>0</v>
      </c>
      <c r="AP25" s="43">
        <v>5</v>
      </c>
      <c r="AQ25" s="85" t="s">
        <v>165</v>
      </c>
      <c r="AR25" s="44">
        <f>'Sez. 1'!AR25+'Sez. 2'!AR25+'Sez. 3'!AR25+'Sez. 4'!AR25+'Sez. 5'!AR25+'Sez. 6'!AR25+'Sez. 7'!AR25+'Sez. 8'!AR25+'Sez. 9'!AR25</f>
        <v>0</v>
      </c>
      <c r="AT25" s="43">
        <v>5</v>
      </c>
      <c r="AU25" s="85" t="s">
        <v>212</v>
      </c>
      <c r="AV25" s="44">
        <f>'Sez. 1'!AV25+'Sez. 2'!AV25+'Sez. 3'!AV25+'Sez. 4'!AV25+'Sez. 5'!AV25+'Sez. 6'!AV25+'Sez. 7'!AV25+'Sez. 8'!AV25+'Sez. 9'!AV25</f>
        <v>0</v>
      </c>
      <c r="AX25" s="43">
        <v>5</v>
      </c>
      <c r="AY25" s="85" t="s">
        <v>227</v>
      </c>
      <c r="AZ25" s="44">
        <f>'Sez. 1'!AZ25+'Sez. 2'!AZ25+'Sez. 3'!AZ25+'Sez. 4'!AZ25+'Sez. 5'!AZ25+'Sez. 6'!AZ25+'Sez. 7'!AZ25+'Sez. 8'!AZ25+'Sez. 9'!AZ25</f>
        <v>0</v>
      </c>
      <c r="BB25" s="43">
        <v>5</v>
      </c>
      <c r="BC25" s="85" t="s">
        <v>241</v>
      </c>
      <c r="BD25" s="44">
        <f>'Sez. 1'!BD25+'Sez. 2'!BD25+'Sez. 3'!BD25+'Sez. 4'!BD25+'Sez. 5'!BD25+'Sez. 6'!BD25+'Sez. 7'!BD25+'Sez. 8'!BD25+'Sez. 9'!BD25</f>
        <v>1</v>
      </c>
      <c r="BF25" s="43">
        <v>5</v>
      </c>
      <c r="BG25" s="95" t="s">
        <v>257</v>
      </c>
      <c r="BH25" s="44">
        <f>'Sez. 1'!BH25+'Sez. 2'!BH25+'Sez. 3'!BH25+'Sez. 4'!BH25+'Sez. 5'!BH25+'Sez. 6'!BH25+'Sez. 7'!BH25+'Sez. 8'!BH25+'Sez. 9'!BH25</f>
        <v>0</v>
      </c>
      <c r="BJ25" s="43">
        <v>5</v>
      </c>
      <c r="BK25" s="85" t="s">
        <v>272</v>
      </c>
      <c r="BL25" s="44">
        <f>'Sez. 1'!BL25+'Sez. 2'!BL25+'Sez. 3'!BL25+'Sez. 4'!BL25+'Sez. 5'!BL25+'Sez. 6'!BL25+'Sez. 7'!BL25+'Sez. 8'!BL25+'Sez. 9'!BL25</f>
        <v>0</v>
      </c>
      <c r="BN25" s="43">
        <v>5</v>
      </c>
      <c r="BO25" s="85" t="s">
        <v>287</v>
      </c>
      <c r="BP25" s="44">
        <f>'Sez. 1'!BP25+'Sez. 2'!BP25+'Sez. 3'!BP25+'Sez. 4'!BP25+'Sez. 5'!BP25+'Sez. 6'!BP25+'Sez. 7'!BP25+'Sez. 8'!BP25+'Sez. 9'!BP25</f>
        <v>0</v>
      </c>
      <c r="BR25" s="43">
        <v>5</v>
      </c>
      <c r="BS25" s="95" t="s">
        <v>53</v>
      </c>
      <c r="BT25" s="44"/>
    </row>
    <row r="26" spans="2:72" x14ac:dyDescent="0.25">
      <c r="B26" s="35">
        <v>6</v>
      </c>
      <c r="C26" s="52" t="s">
        <v>63</v>
      </c>
      <c r="D26" s="44">
        <f>'Sez. 1'!D26+'Sez. 2'!D26+'Sez. 3'!D26+'Sez. 4'!D26+'Sez. 5'!D26+'Sez. 6'!D26+'Sez. 7'!D26+'Sez. 8'!D26+'Sez. 9'!D26</f>
        <v>0</v>
      </c>
      <c r="F26" s="35">
        <v>6</v>
      </c>
      <c r="G26" s="52" t="s">
        <v>78</v>
      </c>
      <c r="H26" s="44">
        <f>'Sez. 1'!H26+'Sez. 2'!H26+'Sez. 3'!H26+'Sez. 4'!H26+'Sez. 5'!H26+'Sez. 6'!H26+'Sez. 7'!H26+'Sez. 8'!H26+'Sez. 9'!H26</f>
        <v>1</v>
      </c>
      <c r="J26" s="35">
        <v>6</v>
      </c>
      <c r="K26" s="85" t="s">
        <v>106</v>
      </c>
      <c r="L26" s="44">
        <f>'Sez. 1'!L26+'Sez. 2'!L26+'Sez. 3'!L26+'Sez. 4'!L26+'Sez. 5'!L26+'Sez. 6'!L26+'Sez. 7'!L26+'Sez. 8'!L26+'Sez. 9'!L26</f>
        <v>34</v>
      </c>
      <c r="N26" s="35">
        <v>6</v>
      </c>
      <c r="O26" s="85" t="s">
        <v>121</v>
      </c>
      <c r="P26" s="44">
        <f>'Sez. 1'!P26+'Sez. 2'!P26+'Sez. 3'!P26+'Sez. 4'!P26+'Sez. 5'!P26+'Sez. 6'!P26+'Sez. 7'!P26+'Sez. 8'!P26+'Sez. 9'!P26</f>
        <v>0</v>
      </c>
      <c r="R26" s="35">
        <v>6</v>
      </c>
      <c r="S26" s="85" t="s">
        <v>129</v>
      </c>
      <c r="T26" s="44">
        <f>'Sez. 1'!T26+'Sez. 2'!T26+'Sez. 3'!T26+'Sez. 4'!T26+'Sez. 5'!T26+'Sez. 6'!T26+'Sez. 7'!T26+'Sez. 8'!T26+'Sez. 9'!T26</f>
        <v>0</v>
      </c>
      <c r="V26" s="35">
        <v>6</v>
      </c>
      <c r="W26" s="85" t="s">
        <v>138</v>
      </c>
      <c r="X26" s="44">
        <f>'Sez. 1'!X26+'Sez. 2'!X26+'Sez. 3'!X26+'Sez. 4'!X26+'Sez. 5'!X26+'Sez. 6'!X26+'Sez. 7'!X26+'Sez. 8'!X26+'Sez. 9'!X26</f>
        <v>0</v>
      </c>
      <c r="Z26" s="35">
        <v>6</v>
      </c>
      <c r="AA26" s="85" t="s">
        <v>146</v>
      </c>
      <c r="AB26" s="44">
        <f>'Sez. 1'!AB26+'Sez. 2'!AB26+'Sez. 3'!AB26+'Sez. 4'!AB26+'Sez. 5'!AB26+'Sez. 6'!AB26+'Sez. 7'!AB26+'Sez. 8'!AB26+'Sez. 9'!AB26</f>
        <v>14</v>
      </c>
      <c r="AD26" s="35">
        <v>6</v>
      </c>
      <c r="AE26" s="85" t="s">
        <v>161</v>
      </c>
      <c r="AF26" s="44">
        <f>'Sez. 1'!AF26+'Sez. 2'!AF26+'Sez. 3'!AF26+'Sez. 4'!AF26+'Sez. 5'!AF26+'Sez. 6'!AF26+'Sez. 7'!AF26+'Sez. 8'!AF26+'Sez. 9'!AF26</f>
        <v>1</v>
      </c>
      <c r="AH26" s="35">
        <v>6</v>
      </c>
      <c r="AI26" s="85" t="s">
        <v>176</v>
      </c>
      <c r="AJ26" s="44">
        <f>'Sez. 1'!AJ26+'Sez. 2'!AJ26+'Sez. 3'!AJ26+'Sez. 4'!AJ26+'Sez. 5'!AJ26+'Sez. 6'!AJ26+'Sez. 7'!AJ26+'Sez. 8'!AJ26+'Sez. 9'!AJ26</f>
        <v>0</v>
      </c>
      <c r="AL26" s="35">
        <v>6</v>
      </c>
      <c r="AM26" s="85" t="s">
        <v>185</v>
      </c>
      <c r="AN26" s="44">
        <f>'Sez. 1'!AN26+'Sez. 2'!AN26+'Sez. 3'!AN26+'Sez. 4'!AN26+'Sez. 5'!AN26+'Sez. 6'!AN26+'Sez. 7'!AN26+'Sez. 8'!AN26+'Sez. 9'!AN26</f>
        <v>2</v>
      </c>
      <c r="AP26" s="35">
        <v>6</v>
      </c>
      <c r="AQ26" s="85" t="s">
        <v>199</v>
      </c>
      <c r="AR26" s="44">
        <f>'Sez. 1'!AR26+'Sez. 2'!AR26+'Sez. 3'!AR26+'Sez. 4'!AR26+'Sez. 5'!AR26+'Sez. 6'!AR26+'Sez. 7'!AR26+'Sez. 8'!AR26+'Sez. 9'!AR26</f>
        <v>1</v>
      </c>
      <c r="AT26" s="35">
        <v>6</v>
      </c>
      <c r="AU26" s="85" t="s">
        <v>213</v>
      </c>
      <c r="AV26" s="44">
        <f>'Sez. 1'!AV26+'Sez. 2'!AV26+'Sez. 3'!AV26+'Sez. 4'!AV26+'Sez. 5'!AV26+'Sez. 6'!AV26+'Sez. 7'!AV26+'Sez. 8'!AV26+'Sez. 9'!AV26</f>
        <v>0</v>
      </c>
      <c r="AX26" s="35">
        <v>6</v>
      </c>
      <c r="AY26" s="85" t="s">
        <v>228</v>
      </c>
      <c r="AZ26" s="44">
        <f>'Sez. 1'!AZ26+'Sez. 2'!AZ26+'Sez. 3'!AZ26+'Sez. 4'!AZ26+'Sez. 5'!AZ26+'Sez. 6'!AZ26+'Sez. 7'!AZ26+'Sez. 8'!AZ26+'Sez. 9'!AZ26</f>
        <v>0</v>
      </c>
      <c r="BB26" s="35">
        <v>6</v>
      </c>
      <c r="BC26" s="85" t="s">
        <v>242</v>
      </c>
      <c r="BD26" s="44">
        <f>'Sez. 1'!BD26+'Sez. 2'!BD26+'Sez. 3'!BD26+'Sez. 4'!BD26+'Sez. 5'!BD26+'Sez. 6'!BD26+'Sez. 7'!BD26+'Sez. 8'!BD26+'Sez. 9'!BD26</f>
        <v>0</v>
      </c>
      <c r="BF26" s="35">
        <v>6</v>
      </c>
      <c r="BG26" s="95" t="s">
        <v>258</v>
      </c>
      <c r="BH26" s="44">
        <f>'Sez. 1'!BH26+'Sez. 2'!BH26+'Sez. 3'!BH26+'Sez. 4'!BH26+'Sez. 5'!BH26+'Sez. 6'!BH26+'Sez. 7'!BH26+'Sez. 8'!BH26+'Sez. 9'!BH26</f>
        <v>1</v>
      </c>
      <c r="BJ26" s="35">
        <v>6</v>
      </c>
      <c r="BK26" s="85" t="s">
        <v>273</v>
      </c>
      <c r="BL26" s="44">
        <f>'Sez. 1'!BL26+'Sez. 2'!BL26+'Sez. 3'!BL26+'Sez. 4'!BL26+'Sez. 5'!BL26+'Sez. 6'!BL26+'Sez. 7'!BL26+'Sez. 8'!BL26+'Sez. 9'!BL26</f>
        <v>0</v>
      </c>
      <c r="BN26" s="35">
        <v>6</v>
      </c>
      <c r="BO26" s="85" t="s">
        <v>288</v>
      </c>
      <c r="BP26" s="44">
        <f>'Sez. 1'!BP26+'Sez. 2'!BP26+'Sez. 3'!BP26+'Sez. 4'!BP26+'Sez. 5'!BP26+'Sez. 6'!BP26+'Sez. 7'!BP26+'Sez. 8'!BP26+'Sez. 9'!BP26</f>
        <v>0</v>
      </c>
      <c r="BR26" s="35">
        <v>6</v>
      </c>
      <c r="BS26" s="95" t="s">
        <v>53</v>
      </c>
      <c r="BT26" s="42"/>
    </row>
    <row r="27" spans="2:72" x14ac:dyDescent="0.25">
      <c r="B27" s="43">
        <v>7</v>
      </c>
      <c r="C27" s="52" t="s">
        <v>64</v>
      </c>
      <c r="D27" s="44">
        <f>'Sez. 1'!D27+'Sez. 2'!D27+'Sez. 3'!D27+'Sez. 4'!D27+'Sez. 5'!D27+'Sez. 6'!D27+'Sez. 7'!D27+'Sez. 8'!D27+'Sez. 9'!D27</f>
        <v>0</v>
      </c>
      <c r="F27" s="43">
        <v>7</v>
      </c>
      <c r="G27" s="121" t="s">
        <v>79</v>
      </c>
      <c r="H27" s="44">
        <f>'Sez. 1'!H27+'Sez. 2'!H27+'Sez. 3'!H27+'Sez. 4'!H27+'Sez. 5'!H27+'Sez. 6'!H27+'Sez. 7'!H27+'Sez. 8'!H27+'Sez. 9'!H27</f>
        <v>33</v>
      </c>
      <c r="J27" s="43">
        <v>7</v>
      </c>
      <c r="K27" s="85" t="s">
        <v>107</v>
      </c>
      <c r="L27" s="44">
        <f>'Sez. 1'!L27+'Sez. 2'!L27+'Sez. 3'!L27+'Sez. 4'!L27+'Sez. 5'!L27+'Sez. 6'!L27+'Sez. 7'!L27+'Sez. 8'!L27+'Sez. 9'!L27</f>
        <v>0</v>
      </c>
      <c r="N27" s="43">
        <v>7</v>
      </c>
      <c r="O27" s="85" t="s">
        <v>122</v>
      </c>
      <c r="P27" s="44">
        <f>'Sez. 1'!P27+'Sez. 2'!P27+'Sez. 3'!P27+'Sez. 4'!P27+'Sez. 5'!P27+'Sez. 6'!P27+'Sez. 7'!P27+'Sez. 8'!P27+'Sez. 9'!P27</f>
        <v>1</v>
      </c>
      <c r="R27" s="43">
        <v>7</v>
      </c>
      <c r="S27" s="85" t="s">
        <v>130</v>
      </c>
      <c r="T27" s="44">
        <f>'Sez. 1'!T27+'Sez. 2'!T27+'Sez. 3'!T27+'Sez. 4'!T27+'Sez. 5'!T27+'Sez. 6'!T27+'Sez. 7'!T27+'Sez. 8'!T27+'Sez. 9'!T27</f>
        <v>0</v>
      </c>
      <c r="V27" s="43">
        <v>7</v>
      </c>
      <c r="W27" s="85" t="s">
        <v>139</v>
      </c>
      <c r="X27" s="44">
        <f>'Sez. 1'!X27+'Sez. 2'!X27+'Sez. 3'!X27+'Sez. 4'!X27+'Sez. 5'!X27+'Sez. 6'!X27+'Sez. 7'!X27+'Sez. 8'!X27+'Sez. 9'!X27</f>
        <v>0</v>
      </c>
      <c r="Z27" s="43">
        <v>7</v>
      </c>
      <c r="AA27" s="123" t="s">
        <v>147</v>
      </c>
      <c r="AB27" s="44">
        <f>'Sez. 1'!AB27+'Sez. 2'!AB27+'Sez. 3'!AB27+'Sez. 4'!AB27+'Sez. 5'!AB27+'Sez. 6'!AB27+'Sez. 7'!AB27+'Sez. 8'!AB27+'Sez. 9'!AB27</f>
        <v>22</v>
      </c>
      <c r="AD27" s="43">
        <v>7</v>
      </c>
      <c r="AE27" s="85" t="s">
        <v>169</v>
      </c>
      <c r="AF27" s="44">
        <f>'Sez. 1'!AF27+'Sez. 2'!AF27+'Sez. 3'!AF27+'Sez. 4'!AF27+'Sez. 5'!AF27+'Sez. 6'!AF27+'Sez. 7'!AF27+'Sez. 8'!AF27+'Sez. 9'!AF27</f>
        <v>0</v>
      </c>
      <c r="AH27" s="43">
        <v>7</v>
      </c>
      <c r="AI27" s="85" t="s">
        <v>177</v>
      </c>
      <c r="AJ27" s="44">
        <f>'Sez. 1'!AJ27+'Sez. 2'!AJ27+'Sez. 3'!AJ27+'Sez. 4'!AJ27+'Sez. 5'!AJ27+'Sez. 6'!AJ27+'Sez. 7'!AJ27+'Sez. 8'!AJ27+'Sez. 9'!AJ27</f>
        <v>0</v>
      </c>
      <c r="AL27" s="43">
        <v>7</v>
      </c>
      <c r="AM27" s="85" t="s">
        <v>186</v>
      </c>
      <c r="AN27" s="44">
        <f>'Sez. 1'!AN27+'Sez. 2'!AN27+'Sez. 3'!AN27+'Sez. 4'!AN27+'Sez. 5'!AN27+'Sez. 6'!AN27+'Sez. 7'!AN27+'Sez. 8'!AN27+'Sez. 9'!AN27</f>
        <v>0</v>
      </c>
      <c r="AP27" s="43">
        <v>7</v>
      </c>
      <c r="AQ27" s="85" t="s">
        <v>200</v>
      </c>
      <c r="AR27" s="44">
        <f>'Sez. 1'!AR27+'Sez. 2'!AR27+'Sez. 3'!AR27+'Sez. 4'!AR27+'Sez. 5'!AR27+'Sez. 6'!AR27+'Sez. 7'!AR27+'Sez. 8'!AR27+'Sez. 9'!AR27</f>
        <v>0</v>
      </c>
      <c r="AT27" s="43">
        <v>7</v>
      </c>
      <c r="AU27" s="85" t="s">
        <v>214</v>
      </c>
      <c r="AV27" s="44">
        <f>'Sez. 1'!AV27+'Sez. 2'!AV27+'Sez. 3'!AV27+'Sez. 4'!AV27+'Sez. 5'!AV27+'Sez. 6'!AV27+'Sez. 7'!AV27+'Sez. 8'!AV27+'Sez. 9'!AV27</f>
        <v>0</v>
      </c>
      <c r="AX27" s="43">
        <v>7</v>
      </c>
      <c r="AY27" s="85" t="s">
        <v>229</v>
      </c>
      <c r="AZ27" s="44">
        <f>'Sez. 1'!AZ27+'Sez. 2'!AZ27+'Sez. 3'!AZ27+'Sez. 4'!AZ27+'Sez. 5'!AZ27+'Sez. 6'!AZ27+'Sez. 7'!AZ27+'Sez. 8'!AZ27+'Sez. 9'!AZ27</f>
        <v>0</v>
      </c>
      <c r="BB27" s="43">
        <v>7</v>
      </c>
      <c r="BC27" s="85" t="s">
        <v>243</v>
      </c>
      <c r="BD27" s="44">
        <f>'Sez. 1'!BD27+'Sez. 2'!BD27+'Sez. 3'!BD27+'Sez. 4'!BD27+'Sez. 5'!BD27+'Sez. 6'!BD27+'Sez. 7'!BD27+'Sez. 8'!BD27+'Sez. 9'!BD27</f>
        <v>0</v>
      </c>
      <c r="BF27" s="43">
        <v>7</v>
      </c>
      <c r="BG27" s="95" t="s">
        <v>53</v>
      </c>
      <c r="BH27" s="44"/>
      <c r="BJ27" s="43">
        <v>7</v>
      </c>
      <c r="BK27" s="95" t="s">
        <v>259</v>
      </c>
      <c r="BL27" s="44">
        <f>'Sez. 1'!BL27+'Sez. 2'!BL27+'Sez. 3'!BL27+'Sez. 4'!BL27+'Sez. 5'!BL27+'Sez. 6'!BL27+'Sez. 7'!BL27+'Sez. 8'!BL27+'Sez. 9'!BL27</f>
        <v>0</v>
      </c>
      <c r="BN27" s="43">
        <v>7</v>
      </c>
      <c r="BO27" s="85" t="s">
        <v>274</v>
      </c>
      <c r="BP27" s="44">
        <f>'Sez. 1'!BP27+'Sez. 2'!BP27+'Sez. 3'!BP27+'Sez. 4'!BP27+'Sez. 5'!BP27+'Sez. 6'!BP27+'Sez. 7'!BP27+'Sez. 8'!BP27+'Sez. 9'!BP27</f>
        <v>0</v>
      </c>
      <c r="BR27" s="43">
        <v>7</v>
      </c>
      <c r="BS27" s="95" t="s">
        <v>53</v>
      </c>
      <c r="BT27" s="44"/>
    </row>
    <row r="28" spans="2:72" x14ac:dyDescent="0.25">
      <c r="B28" s="35">
        <v>8</v>
      </c>
      <c r="C28" s="52" t="s">
        <v>65</v>
      </c>
      <c r="D28" s="44">
        <f>'Sez. 1'!D28+'Sez. 2'!D28+'Sez. 3'!D28+'Sez. 4'!D28+'Sez. 5'!D28+'Sez. 6'!D28+'Sez. 7'!D28+'Sez. 8'!D28+'Sez. 9'!D28</f>
        <v>1</v>
      </c>
      <c r="F28" s="35">
        <v>8</v>
      </c>
      <c r="G28" s="52" t="s">
        <v>80</v>
      </c>
      <c r="H28" s="44">
        <f>'Sez. 1'!H28+'Sez. 2'!H28+'Sez. 3'!H28+'Sez. 4'!H28+'Sez. 5'!H28+'Sez. 6'!H28+'Sez. 7'!H28+'Sez. 8'!H28+'Sez. 9'!H28</f>
        <v>1</v>
      </c>
      <c r="J28" s="35">
        <v>8</v>
      </c>
      <c r="K28" s="85" t="s">
        <v>108</v>
      </c>
      <c r="L28" s="44">
        <f>'Sez. 1'!L28+'Sez. 2'!L28+'Sez. 3'!L28+'Sez. 4'!L28+'Sez. 5'!L28+'Sez. 6'!L28+'Sez. 7'!L28+'Sez. 8'!L28+'Sez. 9'!L28</f>
        <v>8</v>
      </c>
      <c r="N28" s="35">
        <v>8</v>
      </c>
      <c r="O28" s="85" t="s">
        <v>123</v>
      </c>
      <c r="P28" s="44">
        <f>'Sez. 1'!P28+'Sez. 2'!P28+'Sez. 3'!P28+'Sez. 4'!P28+'Sez. 5'!P28+'Sez. 6'!P28+'Sez. 7'!P28+'Sez. 8'!P28+'Sez. 9'!P28</f>
        <v>0</v>
      </c>
      <c r="R28" s="35">
        <v>8</v>
      </c>
      <c r="S28" s="85" t="s">
        <v>131</v>
      </c>
      <c r="T28" s="44">
        <f>'Sez. 1'!T28+'Sez. 2'!T28+'Sez. 3'!T28+'Sez. 4'!T28+'Sez. 5'!T28+'Sez. 6'!T28+'Sez. 7'!T28+'Sez. 8'!T28+'Sez. 9'!T28</f>
        <v>0</v>
      </c>
      <c r="V28" s="35">
        <v>8</v>
      </c>
      <c r="W28" s="85" t="s">
        <v>140</v>
      </c>
      <c r="X28" s="44">
        <f>'Sez. 1'!X28+'Sez. 2'!X28+'Sez. 3'!X28+'Sez. 4'!X28+'Sez. 5'!X28+'Sez. 6'!X28+'Sez. 7'!X28+'Sez. 8'!X28+'Sez. 9'!X28</f>
        <v>0</v>
      </c>
      <c r="Z28" s="35">
        <v>8</v>
      </c>
      <c r="AA28" s="85" t="s">
        <v>148</v>
      </c>
      <c r="AB28" s="44">
        <f>'Sez. 1'!AB28+'Sez. 2'!AB28+'Sez. 3'!AB28+'Sez. 4'!AB28+'Sez. 5'!AB28+'Sez. 6'!AB28+'Sez. 7'!AB28+'Sez. 8'!AB28+'Sez. 9'!AB28</f>
        <v>12</v>
      </c>
      <c r="AD28" s="35">
        <v>8</v>
      </c>
      <c r="AE28" s="85" t="s">
        <v>162</v>
      </c>
      <c r="AF28" s="44">
        <f>'Sez. 1'!AF28+'Sez. 2'!AF28+'Sez. 3'!AF28+'Sez. 4'!AF28+'Sez. 5'!AF28+'Sez. 6'!AF28+'Sez. 7'!AF28+'Sez. 8'!AF28+'Sez. 9'!AF28</f>
        <v>0</v>
      </c>
      <c r="AH28" s="35">
        <v>8</v>
      </c>
      <c r="AI28" s="85" t="s">
        <v>178</v>
      </c>
      <c r="AJ28" s="44">
        <f>'Sez. 1'!AJ28+'Sez. 2'!AJ28+'Sez. 3'!AJ28+'Sez. 4'!AJ28+'Sez. 5'!AJ28+'Sez. 6'!AJ28+'Sez. 7'!AJ28+'Sez. 8'!AJ28+'Sez. 9'!AJ28</f>
        <v>0</v>
      </c>
      <c r="AL28" s="35">
        <v>8</v>
      </c>
      <c r="AM28" s="85" t="s">
        <v>187</v>
      </c>
      <c r="AN28" s="44">
        <f>'Sez. 1'!AN28+'Sez. 2'!AN28+'Sez. 3'!AN28+'Sez. 4'!AN28+'Sez. 5'!AN28+'Sez. 6'!AN28+'Sez. 7'!AN28+'Sez. 8'!AN28+'Sez. 9'!AN28</f>
        <v>1</v>
      </c>
      <c r="AP28" s="35">
        <v>8</v>
      </c>
      <c r="AQ28" s="124" t="s">
        <v>201</v>
      </c>
      <c r="AR28" s="44">
        <f>'Sez. 1'!AR28+'Sez. 2'!AR28+'Sez. 3'!AR28+'Sez. 4'!AR28+'Sez. 5'!AR28+'Sez. 6'!AR28+'Sez. 7'!AR28+'Sez. 8'!AR28+'Sez. 9'!AR28</f>
        <v>0</v>
      </c>
      <c r="AT28" s="35">
        <v>8</v>
      </c>
      <c r="AU28" s="85" t="s">
        <v>215</v>
      </c>
      <c r="AV28" s="44">
        <f>'Sez. 1'!AV28+'Sez. 2'!AV28+'Sez. 3'!AV28+'Sez. 4'!AV28+'Sez. 5'!AV28+'Sez. 6'!AV28+'Sez. 7'!AV28+'Sez. 8'!AV28+'Sez. 9'!AV28</f>
        <v>0</v>
      </c>
      <c r="AX28" s="35">
        <v>8</v>
      </c>
      <c r="AY28" s="85" t="s">
        <v>230</v>
      </c>
      <c r="AZ28" s="44">
        <f>'Sez. 1'!AZ28+'Sez. 2'!AZ28+'Sez. 3'!AZ28+'Sez. 4'!AZ28+'Sez. 5'!AZ28+'Sez. 6'!AZ28+'Sez. 7'!AZ28+'Sez. 8'!AZ28+'Sez. 9'!AZ28</f>
        <v>0</v>
      </c>
      <c r="BB28" s="35">
        <v>8</v>
      </c>
      <c r="BC28" s="85" t="s">
        <v>244</v>
      </c>
      <c r="BD28" s="44">
        <f>'Sez. 1'!BD28+'Sez. 2'!BD28+'Sez. 3'!BD28+'Sez. 4'!BD28+'Sez. 5'!BD28+'Sez. 6'!BD28+'Sez. 7'!BD28+'Sez. 8'!BD28+'Sez. 9'!BD28</f>
        <v>0</v>
      </c>
      <c r="BF28" s="35">
        <v>8</v>
      </c>
      <c r="BG28" s="95" t="s">
        <v>53</v>
      </c>
      <c r="BH28" s="44"/>
      <c r="BJ28" s="35">
        <v>8</v>
      </c>
      <c r="BK28" s="95" t="s">
        <v>260</v>
      </c>
      <c r="BL28" s="44">
        <f>'Sez. 1'!BL28+'Sez. 2'!BL28+'Sez. 3'!BL28+'Sez. 4'!BL28+'Sez. 5'!BL28+'Sez. 6'!BL28+'Sez. 7'!BL28+'Sez. 8'!BL28+'Sez. 9'!BL28</f>
        <v>0</v>
      </c>
      <c r="BN28" s="35">
        <v>8</v>
      </c>
      <c r="BO28" s="85" t="s">
        <v>275</v>
      </c>
      <c r="BP28" s="44">
        <f>'Sez. 1'!BP28+'Sez. 2'!BP28+'Sez. 3'!BP28+'Sez. 4'!BP28+'Sez. 5'!BP28+'Sez. 6'!BP28+'Sez. 7'!BP28+'Sez. 8'!BP28+'Sez. 9'!BP28</f>
        <v>0</v>
      </c>
      <c r="BR28" s="35">
        <v>8</v>
      </c>
      <c r="BS28" s="95" t="s">
        <v>53</v>
      </c>
      <c r="BT28" s="42"/>
    </row>
    <row r="29" spans="2:72" x14ac:dyDescent="0.25">
      <c r="B29" s="43">
        <v>9</v>
      </c>
      <c r="C29" s="52" t="s">
        <v>66</v>
      </c>
      <c r="D29" s="44">
        <f>'Sez. 1'!D29+'Sez. 2'!D29+'Sez. 3'!D29+'Sez. 4'!D29+'Sez. 5'!D29+'Sez. 6'!D29+'Sez. 7'!D29+'Sez. 8'!D29+'Sez. 9'!D29</f>
        <v>2</v>
      </c>
      <c r="F29" s="43">
        <v>9</v>
      </c>
      <c r="G29" s="52" t="s">
        <v>81</v>
      </c>
      <c r="H29" s="44">
        <f>'Sez. 1'!H29+'Sez. 2'!H29+'Sez. 3'!H29+'Sez. 4'!H29+'Sez. 5'!H29+'Sez. 6'!H29+'Sez. 7'!H29+'Sez. 8'!H29+'Sez. 9'!H29</f>
        <v>0</v>
      </c>
      <c r="J29" s="43">
        <v>9</v>
      </c>
      <c r="K29" s="85" t="s">
        <v>109</v>
      </c>
      <c r="L29" s="44">
        <f>'Sez. 1'!L29+'Sez. 2'!L29+'Sez. 3'!L29+'Sez. 4'!L29+'Sez. 5'!L29+'Sez. 6'!L29+'Sez. 7'!L29+'Sez. 8'!L29+'Sez. 9'!L29</f>
        <v>0</v>
      </c>
      <c r="N29" s="43">
        <v>9</v>
      </c>
      <c r="O29" s="95" t="s">
        <v>53</v>
      </c>
      <c r="P29" s="44">
        <f>'Sez. 1'!P29+'Sez. 2'!P29+'Sez. 3'!P29+'Sez. 4'!P29+'Sez. 5'!P29+'Sez. 6'!P29+'Sez. 7'!P29+'Sez. 8'!P29+'Sez. 9'!P29</f>
        <v>0</v>
      </c>
      <c r="R29" s="43">
        <v>9</v>
      </c>
      <c r="S29" s="85" t="s">
        <v>132</v>
      </c>
      <c r="T29" s="44">
        <f>'Sez. 1'!T29+'Sez. 2'!T29+'Sez. 3'!T29+'Sez. 4'!T29+'Sez. 5'!T29+'Sez. 6'!T29+'Sez. 7'!T29+'Sez. 8'!T29+'Sez. 9'!T29</f>
        <v>0</v>
      </c>
      <c r="V29" s="43">
        <v>9</v>
      </c>
      <c r="W29" s="95" t="s">
        <v>53</v>
      </c>
      <c r="X29" s="44">
        <f>'Sez. 1'!X29+'Sez. 2'!X29+'Sez. 3'!X29+'Sez. 4'!X29+'Sez. 5'!X29+'Sez. 6'!X29+'Sez. 7'!X29+'Sez. 8'!X29+'Sez. 9'!X29</f>
        <v>0</v>
      </c>
      <c r="Z29" s="43">
        <v>9</v>
      </c>
      <c r="AA29" s="85" t="s">
        <v>149</v>
      </c>
      <c r="AB29" s="44">
        <f>'Sez. 1'!AB29+'Sez. 2'!AB29+'Sez. 3'!AB29+'Sez. 4'!AB29+'Sez. 5'!AB29+'Sez. 6'!AB29+'Sez. 7'!AB29+'Sez. 8'!AB29+'Sez. 9'!AB29</f>
        <v>4</v>
      </c>
      <c r="AD29" s="43">
        <v>9</v>
      </c>
      <c r="AE29" s="85" t="s">
        <v>163</v>
      </c>
      <c r="AF29" s="44">
        <f>'Sez. 1'!AF29+'Sez. 2'!AF29+'Sez. 3'!AF29+'Sez. 4'!AF29+'Sez. 5'!AF29+'Sez. 6'!AF29+'Sez. 7'!AF29+'Sez. 8'!AF29+'Sez. 9'!AF29</f>
        <v>0</v>
      </c>
      <c r="AH29" s="43">
        <v>9</v>
      </c>
      <c r="AI29" s="85" t="s">
        <v>179</v>
      </c>
      <c r="AJ29" s="44">
        <f>'Sez. 1'!AJ29+'Sez. 2'!AJ29+'Sez. 3'!AJ29+'Sez. 4'!AJ29+'Sez. 5'!AJ29+'Sez. 6'!AJ29+'Sez. 7'!AJ29+'Sez. 8'!AJ29+'Sez. 9'!AJ29</f>
        <v>0</v>
      </c>
      <c r="AL29" s="43">
        <v>9</v>
      </c>
      <c r="AM29" s="85" t="s">
        <v>188</v>
      </c>
      <c r="AN29" s="44">
        <f>'Sez. 1'!AN29+'Sez. 2'!AN29+'Sez. 3'!AN29+'Sez. 4'!AN29+'Sez. 5'!AN29+'Sez. 6'!AN29+'Sez. 7'!AN29+'Sez. 8'!AN29+'Sez. 9'!AN29</f>
        <v>1</v>
      </c>
      <c r="AP29" s="43">
        <v>9</v>
      </c>
      <c r="AQ29" s="85" t="s">
        <v>202</v>
      </c>
      <c r="AR29" s="44">
        <f>'Sez. 1'!AR29+'Sez. 2'!AR29+'Sez. 3'!AR29+'Sez. 4'!AR29+'Sez. 5'!AR29+'Sez. 6'!AR29+'Sez. 7'!AR29+'Sez. 8'!AR29+'Sez. 9'!AR29</f>
        <v>0</v>
      </c>
      <c r="AT29" s="43">
        <v>9</v>
      </c>
      <c r="AU29" s="85" t="s">
        <v>216</v>
      </c>
      <c r="AV29" s="44">
        <f>'Sez. 1'!AV29+'Sez. 2'!AV29+'Sez. 3'!AV29+'Sez. 4'!AV29+'Sez. 5'!AV29+'Sez. 6'!AV29+'Sez. 7'!AV29+'Sez. 8'!AV29+'Sez. 9'!AV29</f>
        <v>0</v>
      </c>
      <c r="AX29" s="43">
        <v>9</v>
      </c>
      <c r="AY29" s="85" t="s">
        <v>231</v>
      </c>
      <c r="AZ29" s="44">
        <f>'Sez. 1'!AZ29+'Sez. 2'!AZ29+'Sez. 3'!AZ29+'Sez. 4'!AZ29+'Sez. 5'!AZ29+'Sez. 6'!AZ29+'Sez. 7'!AZ29+'Sez. 8'!AZ29+'Sez. 9'!AZ29</f>
        <v>0</v>
      </c>
      <c r="BB29" s="43">
        <v>9</v>
      </c>
      <c r="BC29" s="85" t="s">
        <v>245</v>
      </c>
      <c r="BD29" s="44">
        <f>'Sez. 1'!BD29+'Sez. 2'!BD29+'Sez. 3'!BD29+'Sez. 4'!BD29+'Sez. 5'!BD29+'Sez. 6'!BD29+'Sez. 7'!BD29+'Sez. 8'!BD29+'Sez. 9'!BD29</f>
        <v>0</v>
      </c>
      <c r="BF29" s="43">
        <v>9</v>
      </c>
      <c r="BG29" s="95" t="s">
        <v>53</v>
      </c>
      <c r="BH29" s="44"/>
      <c r="BJ29" s="43">
        <v>9</v>
      </c>
      <c r="BK29" s="95" t="s">
        <v>261</v>
      </c>
      <c r="BL29" s="44">
        <f>'Sez. 1'!BL29+'Sez. 2'!BL29+'Sez. 3'!BL29+'Sez. 4'!BL29+'Sez. 5'!BL29+'Sez. 6'!BL29+'Sez. 7'!BL29+'Sez. 8'!BL29+'Sez. 9'!BL29</f>
        <v>0</v>
      </c>
      <c r="BN29" s="43">
        <v>9</v>
      </c>
      <c r="BO29" s="85" t="s">
        <v>276</v>
      </c>
      <c r="BP29" s="44">
        <f>'Sez. 1'!BP29+'Sez. 2'!BP29+'Sez. 3'!BP29+'Sez. 4'!BP29+'Sez. 5'!BP29+'Sez. 6'!BP29+'Sez. 7'!BP29+'Sez. 8'!BP29+'Sez. 9'!BP29</f>
        <v>0</v>
      </c>
      <c r="BR29" s="43">
        <v>9</v>
      </c>
      <c r="BS29" s="95" t="s">
        <v>53</v>
      </c>
      <c r="BT29" s="44"/>
    </row>
    <row r="30" spans="2:72" x14ac:dyDescent="0.25">
      <c r="B30" s="35">
        <v>10</v>
      </c>
      <c r="C30" s="52" t="s">
        <v>67</v>
      </c>
      <c r="D30" s="44">
        <f>'Sez. 1'!D30+'Sez. 2'!D30+'Sez. 3'!D30+'Sez. 4'!D30+'Sez. 5'!D30+'Sez. 6'!D30+'Sez. 7'!D30+'Sez. 8'!D30+'Sez. 9'!D30</f>
        <v>1</v>
      </c>
      <c r="F30" s="35">
        <v>10</v>
      </c>
      <c r="G30" s="52" t="s">
        <v>82</v>
      </c>
      <c r="H30" s="44">
        <f>'Sez. 1'!H30+'Sez. 2'!H30+'Sez. 3'!H30+'Sez. 4'!H30+'Sez. 5'!H30+'Sez. 6'!H30+'Sez. 7'!H30+'Sez. 8'!H30+'Sez. 9'!H30</f>
        <v>18</v>
      </c>
      <c r="J30" s="35">
        <v>10</v>
      </c>
      <c r="K30" s="85" t="s">
        <v>110</v>
      </c>
      <c r="L30" s="44">
        <f>'Sez. 1'!L30+'Sez. 2'!L30+'Sez. 3'!L30+'Sez. 4'!L30+'Sez. 5'!L30+'Sez. 6'!L30+'Sez. 7'!L30+'Sez. 8'!L30+'Sez. 9'!L30</f>
        <v>0</v>
      </c>
      <c r="N30" s="35">
        <v>10</v>
      </c>
      <c r="O30" s="95" t="s">
        <v>53</v>
      </c>
      <c r="P30" s="44">
        <f>'Sez. 1'!P30+'Sez. 2'!P30+'Sez. 3'!P30+'Sez. 4'!P30+'Sez. 5'!P30+'Sez. 6'!P30+'Sez. 7'!P30+'Sez. 8'!P30+'Sez. 9'!P30</f>
        <v>0</v>
      </c>
      <c r="R30" s="35">
        <v>10</v>
      </c>
      <c r="S30" s="95" t="s">
        <v>53</v>
      </c>
      <c r="T30" s="44">
        <f>'Sez. 1'!T30+'Sez. 2'!T30+'Sez. 3'!T30+'Sez. 4'!T30+'Sez. 5'!T30+'Sez. 6'!T30+'Sez. 7'!T30+'Sez. 8'!T30+'Sez. 9'!T30</f>
        <v>0</v>
      </c>
      <c r="V30" s="35">
        <v>10</v>
      </c>
      <c r="W30" s="95" t="s">
        <v>53</v>
      </c>
      <c r="X30" s="44">
        <f>'Sez. 1'!X30+'Sez. 2'!X30+'Sez. 3'!X30+'Sez. 4'!X30+'Sez. 5'!X30+'Sez. 6'!X30+'Sez. 7'!X30+'Sez. 8'!X30+'Sez. 9'!X30</f>
        <v>0</v>
      </c>
      <c r="Z30" s="35">
        <v>10</v>
      </c>
      <c r="AA30" s="85" t="s">
        <v>150</v>
      </c>
      <c r="AB30" s="44">
        <f>'Sez. 1'!AB30+'Sez. 2'!AB30+'Sez. 3'!AB30+'Sez. 4'!AB30+'Sez. 5'!AB30+'Sez. 6'!AB30+'Sez. 7'!AB30+'Sez. 8'!AB30+'Sez. 9'!AB30</f>
        <v>7</v>
      </c>
      <c r="AD30" s="35">
        <v>10</v>
      </c>
      <c r="AE30" s="85" t="s">
        <v>164</v>
      </c>
      <c r="AF30" s="44">
        <f>'Sez. 1'!AF30+'Sez. 2'!AF30+'Sez. 3'!AF30+'Sez. 4'!AF30+'Sez. 5'!AF30+'Sez. 6'!AF30+'Sez. 7'!AF30+'Sez. 8'!AF30+'Sez. 9'!AF30</f>
        <v>0</v>
      </c>
      <c r="AH30" s="35">
        <v>10</v>
      </c>
      <c r="AI30" s="95" t="s">
        <v>53</v>
      </c>
      <c r="AJ30" s="44">
        <f>'Sez. 1'!AJ30+'Sez. 2'!AJ30+'Sez. 3'!AJ30+'Sez. 4'!AJ30+'Sez. 5'!AJ30+'Sez. 6'!AJ30+'Sez. 7'!AJ30+'Sez. 8'!AJ30+'Sez. 9'!AJ30</f>
        <v>0</v>
      </c>
      <c r="AL30" s="35">
        <v>10</v>
      </c>
      <c r="AM30" s="85" t="s">
        <v>189</v>
      </c>
      <c r="AN30" s="44">
        <f>'Sez. 1'!AN30+'Sez. 2'!AN30+'Sez. 3'!AN30+'Sez. 4'!AN30+'Sez. 5'!AN30+'Sez. 6'!AN30+'Sez. 7'!AN30+'Sez. 8'!AN30+'Sez. 9'!AN30</f>
        <v>1</v>
      </c>
      <c r="AP30" s="35">
        <v>10</v>
      </c>
      <c r="AQ30" s="123" t="s">
        <v>203</v>
      </c>
      <c r="AR30" s="44">
        <f>'Sez. 1'!AR30+'Sez. 2'!AR30+'Sez. 3'!AR30+'Sez. 4'!AR30+'Sez. 5'!AR30+'Sez. 6'!AR30+'Sez. 7'!AR30+'Sez. 8'!AR30+'Sez. 9'!AR30</f>
        <v>1</v>
      </c>
      <c r="AT30" s="35">
        <v>10</v>
      </c>
      <c r="AU30" s="85" t="s">
        <v>217</v>
      </c>
      <c r="AV30" s="44">
        <f>'Sez. 1'!AV30+'Sez. 2'!AV30+'Sez. 3'!AV30+'Sez. 4'!AV30+'Sez. 5'!AV30+'Sez. 6'!AV30+'Sez. 7'!AV30+'Sez. 8'!AV30+'Sez. 9'!AV30</f>
        <v>0</v>
      </c>
      <c r="AX30" s="35">
        <v>10</v>
      </c>
      <c r="AY30" s="85" t="s">
        <v>232</v>
      </c>
      <c r="AZ30" s="44">
        <f>'Sez. 1'!AZ30+'Sez. 2'!AZ30+'Sez. 3'!AZ30+'Sez. 4'!AZ30+'Sez. 5'!AZ30+'Sez. 6'!AZ30+'Sez. 7'!AZ30+'Sez. 8'!AZ30+'Sez. 9'!AZ30</f>
        <v>0</v>
      </c>
      <c r="BB30" s="35">
        <v>10</v>
      </c>
      <c r="BC30" s="85" t="s">
        <v>246</v>
      </c>
      <c r="BD30" s="44">
        <f>'Sez. 1'!BD30+'Sez. 2'!BD30+'Sez. 3'!BD30+'Sez. 4'!BD30+'Sez. 5'!BD30+'Sez. 6'!BD30+'Sez. 7'!BD30+'Sez. 8'!BD30+'Sez. 9'!BD30</f>
        <v>1</v>
      </c>
      <c r="BF30" s="35">
        <v>10</v>
      </c>
      <c r="BG30" s="95" t="s">
        <v>53</v>
      </c>
      <c r="BH30" s="44"/>
      <c r="BJ30" s="35">
        <v>10</v>
      </c>
      <c r="BK30" s="95" t="s">
        <v>262</v>
      </c>
      <c r="BL30" s="44">
        <f>'Sez. 1'!BL30+'Sez. 2'!BL30+'Sez. 3'!BL30+'Sez. 4'!BL30+'Sez. 5'!BL30+'Sez. 6'!BL30+'Sez. 7'!BL30+'Sez. 8'!BL30+'Sez. 9'!BL30</f>
        <v>0</v>
      </c>
      <c r="BN30" s="35">
        <v>10</v>
      </c>
      <c r="BO30" s="85" t="s">
        <v>277</v>
      </c>
      <c r="BP30" s="44">
        <f>'Sez. 1'!BP30+'Sez. 2'!BP30+'Sez. 3'!BP30+'Sez. 4'!BP30+'Sez. 5'!BP30+'Sez. 6'!BP30+'Sez. 7'!BP30+'Sez. 8'!BP30+'Sez. 9'!BP30</f>
        <v>0</v>
      </c>
      <c r="BR30" s="35">
        <v>10</v>
      </c>
      <c r="BS30" s="95" t="s">
        <v>53</v>
      </c>
      <c r="BT30" s="42"/>
    </row>
    <row r="31" spans="2:72" x14ac:dyDescent="0.25">
      <c r="B31" s="43">
        <v>11</v>
      </c>
      <c r="C31" s="52" t="s">
        <v>68</v>
      </c>
      <c r="D31" s="44">
        <f>'Sez. 1'!D31+'Sez. 2'!D31+'Sez. 3'!D31+'Sez. 4'!D31+'Sez. 5'!D31+'Sez. 6'!D31+'Sez. 7'!D31+'Sez. 8'!D31+'Sez. 9'!D31</f>
        <v>1</v>
      </c>
      <c r="F31" s="43">
        <v>11</v>
      </c>
      <c r="G31" s="52" t="s">
        <v>83</v>
      </c>
      <c r="H31" s="44">
        <f>'Sez. 1'!H31+'Sez. 2'!H31+'Sez. 3'!H31+'Sez. 4'!H31+'Sez. 5'!H31+'Sez. 6'!H31+'Sez. 7'!H31+'Sez. 8'!H31+'Sez. 9'!H31</f>
        <v>0</v>
      </c>
      <c r="J31" s="43">
        <v>11</v>
      </c>
      <c r="K31" s="85" t="s">
        <v>111</v>
      </c>
      <c r="L31" s="44">
        <f>'Sez. 1'!L31+'Sez. 2'!L31+'Sez. 3'!L31+'Sez. 4'!L31+'Sez. 5'!L31+'Sez. 6'!L31+'Sez. 7'!L31+'Sez. 8'!L31+'Sez. 9'!L31</f>
        <v>0</v>
      </c>
      <c r="N31" s="43">
        <v>11</v>
      </c>
      <c r="O31" s="95" t="s">
        <v>53</v>
      </c>
      <c r="P31" s="44">
        <f>'Sez. 1'!P31+'Sez. 2'!P31+'Sez. 3'!P31+'Sez. 4'!P31+'Sez. 5'!P31+'Sez. 6'!P31+'Sez. 7'!P31+'Sez. 8'!P31+'Sez. 9'!P31</f>
        <v>0</v>
      </c>
      <c r="R31" s="43">
        <v>11</v>
      </c>
      <c r="S31" s="95" t="s">
        <v>53</v>
      </c>
      <c r="T31" s="44">
        <f>'Sez. 1'!T31+'Sez. 2'!T31+'Sez. 3'!T31+'Sez. 4'!T31+'Sez. 5'!T31+'Sez. 6'!T31+'Sez. 7'!T31+'Sez. 8'!T31+'Sez. 9'!T31</f>
        <v>0</v>
      </c>
      <c r="V31" s="43">
        <v>11</v>
      </c>
      <c r="W31" s="95" t="s">
        <v>53</v>
      </c>
      <c r="X31" s="44">
        <f>'Sez. 1'!X31+'Sez. 2'!X31+'Sez. 3'!X31+'Sez. 4'!X31+'Sez. 5'!X31+'Sez. 6'!X31+'Sez. 7'!X31+'Sez. 8'!X31+'Sez. 9'!X31</f>
        <v>0</v>
      </c>
      <c r="Z31" s="43">
        <v>11</v>
      </c>
      <c r="AA31" s="85" t="s">
        <v>151</v>
      </c>
      <c r="AB31" s="44">
        <f>'Sez. 1'!AB31+'Sez. 2'!AB31+'Sez. 3'!AB31+'Sez. 4'!AB31+'Sez. 5'!AB31+'Sez. 6'!AB31+'Sez. 7'!AB31+'Sez. 8'!AB31+'Sez. 9'!AB31</f>
        <v>92</v>
      </c>
      <c r="AD31" s="43">
        <v>11</v>
      </c>
      <c r="AE31" s="85" t="s">
        <v>165</v>
      </c>
      <c r="AF31" s="44">
        <f>'Sez. 1'!AF31+'Sez. 2'!AF31+'Sez. 3'!AF31+'Sez. 4'!AF31+'Sez. 5'!AF31+'Sez. 6'!AF31+'Sez. 7'!AF31+'Sez. 8'!AF31+'Sez. 9'!AF31</f>
        <v>3</v>
      </c>
      <c r="AH31" s="43">
        <v>11</v>
      </c>
      <c r="AI31" s="95" t="s">
        <v>53</v>
      </c>
      <c r="AJ31" s="44">
        <f>'Sez. 1'!AJ31+'Sez. 2'!AJ31+'Sez. 3'!AJ31+'Sez. 4'!AJ31+'Sez. 5'!AJ31+'Sez. 6'!AJ31+'Sez. 7'!AJ31+'Sez. 8'!AJ31+'Sez. 9'!AJ31</f>
        <v>0</v>
      </c>
      <c r="AL31" s="43">
        <v>11</v>
      </c>
      <c r="AM31" s="85" t="s">
        <v>190</v>
      </c>
      <c r="AN31" s="44">
        <f>'Sez. 1'!AN31+'Sez. 2'!AN31+'Sez. 3'!AN31+'Sez. 4'!AN31+'Sez. 5'!AN31+'Sez. 6'!AN31+'Sez. 7'!AN31+'Sez. 8'!AN31+'Sez. 9'!AN31</f>
        <v>0</v>
      </c>
      <c r="AP31" s="43">
        <v>11</v>
      </c>
      <c r="AQ31" s="85" t="s">
        <v>306</v>
      </c>
      <c r="AR31" s="44">
        <f>'Sez. 1'!AR31+'Sez. 2'!AR31+'Sez. 3'!AR31+'Sez. 4'!AR31+'Sez. 5'!AR31+'Sez. 6'!AR31+'Sez. 7'!AR31+'Sez. 8'!AR31+'Sez. 9'!AR31</f>
        <v>0</v>
      </c>
      <c r="AT31" s="43">
        <v>11</v>
      </c>
      <c r="AU31" s="85" t="s">
        <v>218</v>
      </c>
      <c r="AV31" s="44">
        <f>'Sez. 1'!AV31+'Sez. 2'!AV31+'Sez. 3'!AV31+'Sez. 4'!AV31+'Sez. 5'!AV31+'Sez. 6'!AV31+'Sez. 7'!AV31+'Sez. 8'!AV31+'Sez. 9'!AV31</f>
        <v>0</v>
      </c>
      <c r="AX31" s="43">
        <v>11</v>
      </c>
      <c r="AY31" s="85" t="s">
        <v>233</v>
      </c>
      <c r="AZ31" s="44">
        <f>'Sez. 1'!AZ31+'Sez. 2'!AZ31+'Sez. 3'!AZ31+'Sez. 4'!AZ31+'Sez. 5'!AZ31+'Sez. 6'!AZ31+'Sez. 7'!AZ31+'Sez. 8'!AZ31+'Sez. 9'!AZ31</f>
        <v>0</v>
      </c>
      <c r="BB31" s="43">
        <v>11</v>
      </c>
      <c r="BC31" s="85" t="s">
        <v>247</v>
      </c>
      <c r="BD31" s="44">
        <f>'Sez. 1'!BD31+'Sez. 2'!BD31+'Sez. 3'!BD31+'Sez. 4'!BD31+'Sez. 5'!BD31+'Sez. 6'!BD31+'Sez. 7'!BD31+'Sez. 8'!BD31+'Sez. 9'!BD31</f>
        <v>0</v>
      </c>
      <c r="BF31" s="43">
        <v>11</v>
      </c>
      <c r="BG31" s="95" t="s">
        <v>53</v>
      </c>
      <c r="BH31" s="44"/>
      <c r="BJ31" s="43">
        <v>11</v>
      </c>
      <c r="BK31" s="95" t="s">
        <v>263</v>
      </c>
      <c r="BL31" s="44">
        <f>'Sez. 1'!BL31+'Sez. 2'!BL31+'Sez. 3'!BL31+'Sez. 4'!BL31+'Sez. 5'!BL31+'Sez. 6'!BL31+'Sez. 7'!BL31+'Sez. 8'!BL31+'Sez. 9'!BL31</f>
        <v>0</v>
      </c>
      <c r="BN31" s="43">
        <v>11</v>
      </c>
      <c r="BO31" s="85" t="s">
        <v>278</v>
      </c>
      <c r="BP31" s="44">
        <f>'Sez. 1'!BP31+'Sez. 2'!BP31+'Sez. 3'!BP31+'Sez. 4'!BP31+'Sez. 5'!BP31+'Sez. 6'!BP31+'Sez. 7'!BP31+'Sez. 8'!BP31+'Sez. 9'!BP31</f>
        <v>0</v>
      </c>
      <c r="BR31" s="43">
        <v>11</v>
      </c>
      <c r="BS31" s="95" t="s">
        <v>53</v>
      </c>
      <c r="BT31" s="44"/>
    </row>
    <row r="32" spans="2:72" x14ac:dyDescent="0.25">
      <c r="B32" s="35">
        <v>12</v>
      </c>
      <c r="C32" s="52" t="s">
        <v>69</v>
      </c>
      <c r="D32" s="44">
        <f>'Sez. 1'!D32+'Sez. 2'!D32+'Sez. 3'!D32+'Sez. 4'!D32+'Sez. 5'!D32+'Sez. 6'!D32+'Sez. 7'!D32+'Sez. 8'!D32+'Sez. 9'!D32</f>
        <v>2</v>
      </c>
      <c r="F32" s="35">
        <v>12</v>
      </c>
      <c r="G32" s="52" t="s">
        <v>84</v>
      </c>
      <c r="H32" s="44">
        <f>'Sez. 1'!H32+'Sez. 2'!H32+'Sez. 3'!H32+'Sez. 4'!H32+'Sez. 5'!H32+'Sez. 6'!H32+'Sez. 7'!H32+'Sez. 8'!H32+'Sez. 9'!H32</f>
        <v>1</v>
      </c>
      <c r="J32" s="35">
        <v>12</v>
      </c>
      <c r="K32" s="85" t="s">
        <v>112</v>
      </c>
      <c r="L32" s="44">
        <f>'Sez. 1'!L32+'Sez. 2'!L32+'Sez. 3'!L32+'Sez. 4'!L32+'Sez. 5'!L32+'Sez. 6'!L32+'Sez. 7'!L32+'Sez. 8'!L32+'Sez. 9'!L32</f>
        <v>3</v>
      </c>
      <c r="N32" s="35">
        <v>12</v>
      </c>
      <c r="O32" s="95" t="s">
        <v>53</v>
      </c>
      <c r="P32" s="44">
        <f>'Sez. 1'!P32+'Sez. 2'!P32+'Sez. 3'!P32+'Sez. 4'!P32+'Sez. 5'!P32+'Sez. 6'!P32+'Sez. 7'!P32+'Sez. 8'!P32+'Sez. 9'!P32</f>
        <v>0</v>
      </c>
      <c r="R32" s="35">
        <v>12</v>
      </c>
      <c r="S32" s="95" t="s">
        <v>53</v>
      </c>
      <c r="T32" s="44">
        <f>'Sez. 1'!T32+'Sez. 2'!T32+'Sez. 3'!T32+'Sez. 4'!T32+'Sez. 5'!T32+'Sez. 6'!T32+'Sez. 7'!T32+'Sez. 8'!T32+'Sez. 9'!T32</f>
        <v>0</v>
      </c>
      <c r="V32" s="35">
        <v>12</v>
      </c>
      <c r="W32" s="95" t="s">
        <v>53</v>
      </c>
      <c r="X32" s="44">
        <f>'Sez. 1'!X32+'Sez. 2'!X32+'Sez. 3'!X32+'Sez. 4'!X32+'Sez. 5'!X32+'Sez. 6'!X32+'Sez. 7'!X32+'Sez. 8'!X32+'Sez. 9'!X32</f>
        <v>0</v>
      </c>
      <c r="Z32" s="35">
        <v>12</v>
      </c>
      <c r="AA32" s="85" t="s">
        <v>152</v>
      </c>
      <c r="AB32" s="44">
        <f>'Sez. 1'!AB32+'Sez. 2'!AB32+'Sez. 3'!AB32+'Sez. 4'!AB32+'Sez. 5'!AB32+'Sez. 6'!AB32+'Sez. 7'!AB32+'Sez. 8'!AB32+'Sez. 9'!AB32</f>
        <v>1</v>
      </c>
      <c r="AD32" s="35">
        <v>12</v>
      </c>
      <c r="AE32" s="85" t="s">
        <v>166</v>
      </c>
      <c r="AF32" s="44">
        <f>'Sez. 1'!AF32+'Sez. 2'!AF32+'Sez. 3'!AF32+'Sez. 4'!AF32+'Sez. 5'!AF32+'Sez. 6'!AF32+'Sez. 7'!AF32+'Sez. 8'!AF32+'Sez. 9'!AF32</f>
        <v>0</v>
      </c>
      <c r="AH32" s="35">
        <v>12</v>
      </c>
      <c r="AI32" s="95" t="s">
        <v>53</v>
      </c>
      <c r="AJ32" s="44">
        <f>'Sez. 1'!AJ32+'Sez. 2'!AJ32+'Sez. 3'!AJ32+'Sez. 4'!AJ32+'Sez. 5'!AJ32+'Sez. 6'!AJ32+'Sez. 7'!AJ32+'Sez. 8'!AJ32+'Sez. 9'!AJ32</f>
        <v>0</v>
      </c>
      <c r="AL32" s="35">
        <v>12</v>
      </c>
      <c r="AM32" s="85" t="s">
        <v>191</v>
      </c>
      <c r="AN32" s="44">
        <f>'Sez. 1'!AN32+'Sez. 2'!AN32+'Sez. 3'!AN32+'Sez. 4'!AN32+'Sez. 5'!AN32+'Sez. 6'!AN32+'Sez. 7'!AN32+'Sez. 8'!AN32+'Sez. 9'!AN32</f>
        <v>1</v>
      </c>
      <c r="AP32" s="35">
        <v>12</v>
      </c>
      <c r="AQ32" s="85" t="s">
        <v>204</v>
      </c>
      <c r="AR32" s="44">
        <f>'Sez. 1'!AR32+'Sez. 2'!AR32+'Sez. 3'!AR32+'Sez. 4'!AR32+'Sez. 5'!AR32+'Sez. 6'!AR32+'Sez. 7'!AR32+'Sez. 8'!AR32+'Sez. 9'!AR32</f>
        <v>3</v>
      </c>
      <c r="AT32" s="35">
        <v>12</v>
      </c>
      <c r="AU32" s="85" t="s">
        <v>219</v>
      </c>
      <c r="AV32" s="44">
        <f>'Sez. 1'!AV32+'Sez. 2'!AV32+'Sez. 3'!AV32+'Sez. 4'!AV32+'Sez. 5'!AV32+'Sez. 6'!AV32+'Sez. 7'!AV32+'Sez. 8'!AV32+'Sez. 9'!AV32</f>
        <v>0</v>
      </c>
      <c r="AX32" s="35">
        <v>12</v>
      </c>
      <c r="AY32" s="85" t="s">
        <v>234</v>
      </c>
      <c r="AZ32" s="44">
        <f>'Sez. 1'!AZ32+'Sez. 2'!AZ32+'Sez. 3'!AZ32+'Sez. 4'!AZ32+'Sez. 5'!AZ32+'Sez. 6'!AZ32+'Sez. 7'!AZ32+'Sez. 8'!AZ32+'Sez. 9'!AZ32</f>
        <v>0</v>
      </c>
      <c r="BB32" s="35">
        <v>12</v>
      </c>
      <c r="BC32" s="85" t="s">
        <v>248</v>
      </c>
      <c r="BD32" s="44">
        <f>'Sez. 1'!BD32+'Sez. 2'!BD32+'Sez. 3'!BD32+'Sez. 4'!BD32+'Sez. 5'!BD32+'Sez. 6'!BD32+'Sez. 7'!BD32+'Sez. 8'!BD32+'Sez. 9'!BD32</f>
        <v>0</v>
      </c>
      <c r="BF32" s="35">
        <v>12</v>
      </c>
      <c r="BG32" s="95" t="s">
        <v>53</v>
      </c>
      <c r="BH32" s="44"/>
      <c r="BJ32" s="35">
        <v>12</v>
      </c>
      <c r="BK32" s="95" t="s">
        <v>264</v>
      </c>
      <c r="BL32" s="44">
        <f>'Sez. 1'!BL32+'Sez. 2'!BL32+'Sez. 3'!BL32+'Sez. 4'!BL32+'Sez. 5'!BL32+'Sez. 6'!BL32+'Sez. 7'!BL32+'Sez. 8'!BL32+'Sez. 9'!BL32</f>
        <v>0</v>
      </c>
      <c r="BN32" s="35">
        <v>12</v>
      </c>
      <c r="BO32" s="85" t="s">
        <v>279</v>
      </c>
      <c r="BP32" s="44">
        <f>'Sez. 1'!BP32+'Sez. 2'!BP32+'Sez. 3'!BP32+'Sez. 4'!BP32+'Sez. 5'!BP32+'Sez. 6'!BP32+'Sez. 7'!BP32+'Sez. 8'!BP32+'Sez. 9'!BP32</f>
        <v>0</v>
      </c>
      <c r="BR32" s="35">
        <v>12</v>
      </c>
      <c r="BS32" s="95" t="s">
        <v>53</v>
      </c>
      <c r="BT32" s="44"/>
    </row>
    <row r="33" spans="2:72" x14ac:dyDescent="0.25">
      <c r="B33" s="43">
        <v>13</v>
      </c>
      <c r="C33" s="52" t="s">
        <v>72</v>
      </c>
      <c r="D33" s="44">
        <f>'Sez. 1'!D33+'Sez. 2'!D33+'Sez. 3'!D33+'Sez. 4'!D33+'Sez. 5'!D33+'Sez. 6'!D33+'Sez. 7'!D33+'Sez. 8'!D33+'Sez. 9'!D33</f>
        <v>0</v>
      </c>
      <c r="F33" s="43">
        <v>13</v>
      </c>
      <c r="G33" s="52" t="s">
        <v>85</v>
      </c>
      <c r="H33" s="44">
        <f>'Sez. 1'!H33+'Sez. 2'!H33+'Sez. 3'!H33+'Sez. 4'!H33+'Sez. 5'!H33+'Sez. 6'!H33+'Sez. 7'!H33+'Sez. 8'!H33+'Sez. 9'!H33</f>
        <v>0</v>
      </c>
      <c r="J33" s="43">
        <v>13</v>
      </c>
      <c r="K33" s="128" t="s">
        <v>114</v>
      </c>
      <c r="L33" s="44">
        <f>'Sez. 1'!L33+'Sez. 2'!L33+'Sez. 3'!L33+'Sez. 4'!L33+'Sez. 5'!L33+'Sez. 6'!L33+'Sez. 7'!L33+'Sez. 8'!L33+'Sez. 9'!L33</f>
        <v>8</v>
      </c>
      <c r="N33" s="43">
        <v>13</v>
      </c>
      <c r="O33" s="125" t="s">
        <v>53</v>
      </c>
      <c r="P33" s="44">
        <f>'Sez. 1'!P33+'Sez. 2'!P33+'Sez. 3'!P33+'Sez. 4'!P33+'Sez. 5'!P33+'Sez. 6'!P33+'Sez. 7'!P33+'Sez. 8'!P33+'Sez. 9'!P33</f>
        <v>0</v>
      </c>
      <c r="R33" s="43">
        <v>13</v>
      </c>
      <c r="S33" s="95" t="s">
        <v>53</v>
      </c>
      <c r="T33" s="44">
        <f>'Sez. 1'!T33+'Sez. 2'!T33+'Sez. 3'!T33+'Sez. 4'!T33+'Sez. 5'!T33+'Sez. 6'!T33+'Sez. 7'!T33+'Sez. 8'!T33+'Sez. 9'!T33</f>
        <v>0</v>
      </c>
      <c r="V33" s="43">
        <v>13</v>
      </c>
      <c r="W33" s="95" t="s">
        <v>53</v>
      </c>
      <c r="X33" s="44">
        <f>'Sez. 1'!X33+'Sez. 2'!X33+'Sez. 3'!X33+'Sez. 4'!X33+'Sez. 5'!X33+'Sez. 6'!X33+'Sez. 7'!X33+'Sez. 8'!X33+'Sez. 9'!X33</f>
        <v>0</v>
      </c>
      <c r="Z33" s="43">
        <v>13</v>
      </c>
      <c r="AA33" s="85" t="s">
        <v>153</v>
      </c>
      <c r="AB33" s="44">
        <f>'Sez. 1'!AB33+'Sez. 2'!AB33+'Sez. 3'!AB33+'Sez. 4'!AB33+'Sez. 5'!AB33+'Sez. 6'!AB33+'Sez. 7'!AB33+'Sez. 8'!AB33+'Sez. 9'!AB33</f>
        <v>0</v>
      </c>
      <c r="AD33" s="43">
        <v>13</v>
      </c>
      <c r="AE33" s="129" t="s">
        <v>170</v>
      </c>
      <c r="AF33" s="44">
        <f>'Sez. 1'!AF33+'Sez. 2'!AF33+'Sez. 3'!AF33+'Sez. 4'!AF33+'Sez. 5'!AF33+'Sez. 6'!AF33+'Sez. 7'!AF33+'Sez. 8'!AF33+'Sez. 9'!AF33</f>
        <v>0</v>
      </c>
      <c r="AH33" s="43">
        <v>13</v>
      </c>
      <c r="AI33" s="95" t="s">
        <v>53</v>
      </c>
      <c r="AJ33" s="44">
        <f>'Sez. 1'!AJ33+'Sez. 2'!AJ33+'Sez. 3'!AJ33+'Sez. 4'!AJ33+'Sez. 5'!AJ33+'Sez. 6'!AJ33+'Sez. 7'!AJ33+'Sez. 8'!AJ33+'Sez. 9'!AJ33</f>
        <v>0</v>
      </c>
      <c r="AL33" s="43">
        <v>13</v>
      </c>
      <c r="AM33" s="85" t="s">
        <v>192</v>
      </c>
      <c r="AN33" s="44">
        <f>'Sez. 1'!AN33+'Sez. 2'!AN33+'Sez. 3'!AN33+'Sez. 4'!AN33+'Sez. 5'!AN33+'Sez. 6'!AN33+'Sez. 7'!AN33+'Sez. 8'!AN33+'Sez. 9'!AN33</f>
        <v>0</v>
      </c>
      <c r="AP33" s="43">
        <v>13</v>
      </c>
      <c r="AQ33" s="85" t="s">
        <v>205</v>
      </c>
      <c r="AR33" s="44">
        <f>'Sez. 1'!AR33+'Sez. 2'!AR33+'Sez. 3'!AR33+'Sez. 4'!AR33+'Sez. 5'!AR33+'Sez. 6'!AR33+'Sez. 7'!AR33+'Sez. 8'!AR33+'Sez. 9'!AR33</f>
        <v>0</v>
      </c>
      <c r="AT33" s="43">
        <v>13</v>
      </c>
      <c r="AU33" s="85" t="s">
        <v>220</v>
      </c>
      <c r="AV33" s="44">
        <f>'Sez. 1'!AV33+'Sez. 2'!AV33+'Sez. 3'!AV33+'Sez. 4'!AV33+'Sez. 5'!AV33+'Sez. 6'!AV33+'Sez. 7'!AV33+'Sez. 8'!AV33+'Sez. 9'!AV33</f>
        <v>3</v>
      </c>
      <c r="AX33" s="43">
        <v>13</v>
      </c>
      <c r="AY33" s="85" t="s">
        <v>235</v>
      </c>
      <c r="AZ33" s="44">
        <f>'Sez. 1'!AZ33+'Sez. 2'!AZ33+'Sez. 3'!AZ33+'Sez. 4'!AZ33+'Sez. 5'!AZ33+'Sez. 6'!AZ33+'Sez. 7'!AZ33+'Sez. 8'!AZ33+'Sez. 9'!AZ33</f>
        <v>0</v>
      </c>
      <c r="BB33" s="43">
        <v>13</v>
      </c>
      <c r="BC33" s="85" t="s">
        <v>249</v>
      </c>
      <c r="BD33" s="44">
        <f>'Sez. 1'!BD33+'Sez. 2'!BD33+'Sez. 3'!BD33+'Sez. 4'!BD33+'Sez. 5'!BD33+'Sez. 6'!BD33+'Sez. 7'!BD33+'Sez. 8'!BD33+'Sez. 9'!BD33</f>
        <v>0</v>
      </c>
      <c r="BF33" s="43">
        <v>13</v>
      </c>
      <c r="BG33" s="95" t="s">
        <v>53</v>
      </c>
      <c r="BH33" s="44"/>
      <c r="BJ33" s="43">
        <v>13</v>
      </c>
      <c r="BK33" s="95" t="s">
        <v>265</v>
      </c>
      <c r="BL33" s="44">
        <f>'Sez. 1'!BL33+'Sez. 2'!BL33+'Sez. 3'!BL33+'Sez. 4'!BL33+'Sez. 5'!BL33+'Sez. 6'!BL33+'Sez. 7'!BL33+'Sez. 8'!BL33+'Sez. 9'!BL33</f>
        <v>0</v>
      </c>
      <c r="BN33" s="43">
        <v>13</v>
      </c>
      <c r="BO33" s="85" t="s">
        <v>280</v>
      </c>
      <c r="BP33" s="44">
        <f>'Sez. 1'!BP33+'Sez. 2'!BP33+'Sez. 3'!BP33+'Sez. 4'!BP33+'Sez. 5'!BP33+'Sez. 6'!BP33+'Sez. 7'!BP33+'Sez. 8'!BP33+'Sez. 9'!BP33</f>
        <v>0</v>
      </c>
      <c r="BR33" s="43">
        <v>13</v>
      </c>
      <c r="BS33" s="95" t="s">
        <v>53</v>
      </c>
      <c r="BT33" s="44"/>
    </row>
    <row r="34" spans="2:72" x14ac:dyDescent="0.25">
      <c r="B34" s="35">
        <v>14</v>
      </c>
      <c r="C34" s="52" t="s">
        <v>70</v>
      </c>
      <c r="D34" s="44">
        <f>'Sez. 1'!D34+'Sez. 2'!D34+'Sez. 3'!D34+'Sez. 4'!D34+'Sez. 5'!D34+'Sez. 6'!D34+'Sez. 7'!D34+'Sez. 8'!D34+'Sez. 9'!D34</f>
        <v>2</v>
      </c>
      <c r="F34" s="35">
        <v>14</v>
      </c>
      <c r="G34" s="52" t="s">
        <v>86</v>
      </c>
      <c r="H34" s="44">
        <f>'Sez. 1'!H34+'Sez. 2'!H34+'Sez. 3'!H34+'Sez. 4'!H34+'Sez. 5'!H34+'Sez. 6'!H34+'Sez. 7'!H34+'Sez. 8'!H34+'Sez. 9'!H34</f>
        <v>0</v>
      </c>
      <c r="J34" s="35">
        <v>14</v>
      </c>
      <c r="K34" s="85" t="s">
        <v>113</v>
      </c>
      <c r="L34" s="44">
        <f>'Sez. 1'!L34+'Sez. 2'!L34+'Sez. 3'!L34+'Sez. 4'!L34+'Sez. 5'!L34+'Sez. 6'!L34+'Sez. 7'!L34+'Sez. 8'!L34+'Sez. 9'!L34</f>
        <v>1</v>
      </c>
      <c r="N34" s="35">
        <v>14</v>
      </c>
      <c r="O34" s="125" t="s">
        <v>53</v>
      </c>
      <c r="P34" s="44">
        <f>'Sez. 1'!P34+'Sez. 2'!P34+'Sez. 3'!P34+'Sez. 4'!P34+'Sez. 5'!P34+'Sez. 6'!P34+'Sez. 7'!P34+'Sez. 8'!P34+'Sez. 9'!P34</f>
        <v>0</v>
      </c>
      <c r="R34" s="35">
        <v>14</v>
      </c>
      <c r="S34" s="95" t="s">
        <v>53</v>
      </c>
      <c r="T34" s="44">
        <f>'Sez. 1'!T34+'Sez. 2'!T34+'Sez. 3'!T34+'Sez. 4'!T34+'Sez. 5'!T34+'Sez. 6'!T34+'Sez. 7'!T34+'Sez. 8'!T34+'Sez. 9'!T34</f>
        <v>0</v>
      </c>
      <c r="V34" s="35">
        <v>14</v>
      </c>
      <c r="W34" s="95" t="s">
        <v>53</v>
      </c>
      <c r="X34" s="44">
        <f>'Sez. 1'!X34+'Sez. 2'!X34+'Sez. 3'!X34+'Sez. 4'!X34+'Sez. 5'!X34+'Sez. 6'!X34+'Sez. 7'!X34+'Sez. 8'!X34+'Sez. 9'!X34</f>
        <v>0</v>
      </c>
      <c r="Z34" s="35">
        <v>14</v>
      </c>
      <c r="AA34" s="85" t="s">
        <v>154</v>
      </c>
      <c r="AB34" s="44">
        <f>'Sez. 1'!AB34+'Sez. 2'!AB34+'Sez. 3'!AB34+'Sez. 4'!AB34+'Sez. 5'!AB34+'Sez. 6'!AB34+'Sez. 7'!AB34+'Sez. 8'!AB34+'Sez. 9'!AB34</f>
        <v>2</v>
      </c>
      <c r="AD34" s="35">
        <v>14</v>
      </c>
      <c r="AE34" s="85" t="s">
        <v>167</v>
      </c>
      <c r="AF34" s="44">
        <f>'Sez. 1'!AF34+'Sez. 2'!AF34+'Sez. 3'!AF34+'Sez. 4'!AF34+'Sez. 5'!AF34+'Sez. 6'!AF34+'Sez. 7'!AF34+'Sez. 8'!AF34+'Sez. 9'!AF34</f>
        <v>0</v>
      </c>
      <c r="AH34" s="35">
        <v>14</v>
      </c>
      <c r="AI34" s="95" t="s">
        <v>53</v>
      </c>
      <c r="AJ34" s="44">
        <f>'Sez. 1'!AJ34+'Sez. 2'!AJ34+'Sez. 3'!AJ34+'Sez. 4'!AJ34+'Sez. 5'!AJ34+'Sez. 6'!AJ34+'Sez. 7'!AJ34+'Sez. 8'!AJ34+'Sez. 9'!AJ34</f>
        <v>0</v>
      </c>
      <c r="AL34" s="35">
        <v>14</v>
      </c>
      <c r="AM34" s="85" t="s">
        <v>193</v>
      </c>
      <c r="AN34" s="44">
        <f>'Sez. 1'!AN34+'Sez. 2'!AN34+'Sez. 3'!AN34+'Sez. 4'!AN34+'Sez. 5'!AN34+'Sez. 6'!AN34+'Sez. 7'!AN34+'Sez. 8'!AN34+'Sez. 9'!AN34</f>
        <v>0</v>
      </c>
      <c r="AP34" s="35">
        <v>14</v>
      </c>
      <c r="AQ34" s="85" t="s">
        <v>206</v>
      </c>
      <c r="AR34" s="44">
        <f>'Sez. 1'!AR34+'Sez. 2'!AR34+'Sez. 3'!AR34+'Sez. 4'!AR34+'Sez. 5'!AR34+'Sez. 6'!AR34+'Sez. 7'!AR34+'Sez. 8'!AR34+'Sez. 9'!AR34</f>
        <v>28</v>
      </c>
      <c r="AT34" s="35">
        <v>14</v>
      </c>
      <c r="AU34" s="85" t="s">
        <v>221</v>
      </c>
      <c r="AV34" s="44">
        <f>'Sez. 1'!AV34+'Sez. 2'!AV34+'Sez. 3'!AV34+'Sez. 4'!AV34+'Sez. 5'!AV34+'Sez. 6'!AV34+'Sez. 7'!AV34+'Sez. 8'!AV34+'Sez. 9'!AV34</f>
        <v>0</v>
      </c>
      <c r="AX34" s="35">
        <v>14</v>
      </c>
      <c r="AY34" s="85" t="s">
        <v>236</v>
      </c>
      <c r="AZ34" s="44">
        <f>'Sez. 1'!AZ34+'Sez. 2'!AZ34+'Sez. 3'!AZ34+'Sez. 4'!AZ34+'Sez. 5'!AZ34+'Sez. 6'!AZ34+'Sez. 7'!AZ34+'Sez. 8'!AZ34+'Sez. 9'!AZ34</f>
        <v>0</v>
      </c>
      <c r="BB34" s="35">
        <v>14</v>
      </c>
      <c r="BC34" s="85" t="s">
        <v>250</v>
      </c>
      <c r="BD34" s="44">
        <f>'Sez. 1'!BD34+'Sez. 2'!BD34+'Sez. 3'!BD34+'Sez. 4'!BD34+'Sez. 5'!BD34+'Sez. 6'!BD34+'Sez. 7'!BD34+'Sez. 8'!BD34+'Sez. 9'!BD34</f>
        <v>28</v>
      </c>
      <c r="BF34" s="35">
        <v>14</v>
      </c>
      <c r="BG34" s="95" t="s">
        <v>53</v>
      </c>
      <c r="BH34" s="44"/>
      <c r="BJ34" s="35">
        <v>14</v>
      </c>
      <c r="BK34" s="95" t="s">
        <v>266</v>
      </c>
      <c r="BL34" s="44">
        <f>'Sez. 1'!BL34+'Sez. 2'!BL34+'Sez. 3'!BL34+'Sez. 4'!BL34+'Sez. 5'!BL34+'Sez. 6'!BL34+'Sez. 7'!BL34+'Sez. 8'!BL34+'Sez. 9'!BL34</f>
        <v>0</v>
      </c>
      <c r="BN34" s="35">
        <v>14</v>
      </c>
      <c r="BO34" s="85" t="s">
        <v>281</v>
      </c>
      <c r="BP34" s="44">
        <f>'Sez. 1'!BP34+'Sez. 2'!BP34+'Sez. 3'!BP34+'Sez. 4'!BP34+'Sez. 5'!BP34+'Sez. 6'!BP34+'Sez. 7'!BP34+'Sez. 8'!BP34+'Sez. 9'!BP34</f>
        <v>0</v>
      </c>
      <c r="BR34" s="35">
        <v>14</v>
      </c>
      <c r="BS34" s="95" t="s">
        <v>53</v>
      </c>
      <c r="BT34" s="44"/>
    </row>
    <row r="35" spans="2:72" x14ac:dyDescent="0.25">
      <c r="B35" s="43">
        <v>15</v>
      </c>
      <c r="C35" s="121" t="s">
        <v>71</v>
      </c>
      <c r="D35" s="44">
        <f>'Sez. 1'!D35+'Sez. 2'!D35+'Sez. 3'!D35+'Sez. 4'!D35+'Sez. 5'!D35+'Sez. 6'!D35+'Sez. 7'!D35+'Sez. 8'!D35+'Sez. 9'!D35</f>
        <v>5</v>
      </c>
      <c r="F35" s="43">
        <v>15</v>
      </c>
      <c r="G35" s="53" t="s">
        <v>87</v>
      </c>
      <c r="H35" s="44">
        <f>'Sez. 1'!H35+'Sez. 2'!H35+'Sez. 3'!H35+'Sez. 4'!H35+'Sez. 5'!H35+'Sez. 6'!H35+'Sez. 7'!H35+'Sez. 8'!H35+'Sez. 9'!H35</f>
        <v>3</v>
      </c>
      <c r="J35" s="43">
        <v>15</v>
      </c>
      <c r="K35" s="86" t="s">
        <v>115</v>
      </c>
      <c r="L35" s="44">
        <f>'Sez. 1'!L35+'Sez. 2'!L35+'Sez. 3'!L35+'Sez. 4'!L35+'Sez. 5'!L35+'Sez. 6'!L35+'Sez. 7'!L35+'Sez. 8'!L35+'Sez. 9'!L35</f>
        <v>1</v>
      </c>
      <c r="N35" s="43">
        <v>15</v>
      </c>
      <c r="O35" s="126" t="s">
        <v>53</v>
      </c>
      <c r="P35" s="44">
        <f>'Sez. 1'!P35+'Sez. 2'!P35+'Sez. 3'!P35+'Sez. 4'!P35+'Sez. 5'!P35+'Sez. 6'!P35+'Sez. 7'!P35+'Sez. 8'!P35+'Sez. 9'!P35</f>
        <v>0</v>
      </c>
      <c r="R35" s="43">
        <v>15</v>
      </c>
      <c r="S35" s="96" t="s">
        <v>53</v>
      </c>
      <c r="T35" s="44">
        <f>'Sez. 1'!T35+'Sez. 2'!T35+'Sez. 3'!T35+'Sez. 4'!T35+'Sez. 5'!T35+'Sez. 6'!T35+'Sez. 7'!T35+'Sez. 8'!T35+'Sez. 9'!T35</f>
        <v>0</v>
      </c>
      <c r="V35" s="43">
        <v>15</v>
      </c>
      <c r="W35" s="96" t="s">
        <v>53</v>
      </c>
      <c r="X35" s="44">
        <f>'Sez. 1'!X35+'Sez. 2'!X35+'Sez. 3'!X35+'Sez. 4'!X35+'Sez. 5'!X35+'Sez. 6'!X35+'Sez. 7'!X35+'Sez. 8'!X35+'Sez. 9'!X35</f>
        <v>0</v>
      </c>
      <c r="Z35" s="43">
        <v>15</v>
      </c>
      <c r="AA35" s="86" t="s">
        <v>155</v>
      </c>
      <c r="AB35" s="44">
        <f>'Sez. 1'!AB35+'Sez. 2'!AB35+'Sez. 3'!AB35+'Sez. 4'!AB35+'Sez. 5'!AB35+'Sez. 6'!AB35+'Sez. 7'!AB35+'Sez. 8'!AB35+'Sez. 9'!AB35</f>
        <v>66</v>
      </c>
      <c r="AD35" s="43">
        <v>15</v>
      </c>
      <c r="AE35" s="86" t="s">
        <v>168</v>
      </c>
      <c r="AF35" s="44">
        <f>'Sez. 1'!AF35+'Sez. 2'!AF35+'Sez. 3'!AF35+'Sez. 4'!AF35+'Sez. 5'!AF35+'Sez. 6'!AF35+'Sez. 7'!AF35+'Sez. 8'!AF35+'Sez. 9'!AF35</f>
        <v>0</v>
      </c>
      <c r="AH35" s="43">
        <v>15</v>
      </c>
      <c r="AI35" s="95" t="s">
        <v>53</v>
      </c>
      <c r="AJ35" s="44">
        <f>'Sez. 1'!AJ35+'Sez. 2'!AJ35+'Sez. 3'!AJ35+'Sez. 4'!AJ35+'Sez. 5'!AJ35+'Sez. 6'!AJ35+'Sez. 7'!AJ35+'Sez. 8'!AJ35+'Sez. 9'!AJ35</f>
        <v>0</v>
      </c>
      <c r="AL35" s="43">
        <v>15</v>
      </c>
      <c r="AM35" s="85" t="s">
        <v>194</v>
      </c>
      <c r="AN35" s="44">
        <f>'Sez. 1'!AN35+'Sez. 2'!AN35+'Sez. 3'!AN35+'Sez. 4'!AN35+'Sez. 5'!AN35+'Sez. 6'!AN35+'Sez. 7'!AN35+'Sez. 8'!AN35+'Sez. 9'!AN35</f>
        <v>0</v>
      </c>
      <c r="AP35" s="43">
        <v>15</v>
      </c>
      <c r="AQ35" s="85" t="s">
        <v>207</v>
      </c>
      <c r="AR35" s="44">
        <f>'Sez. 1'!AR35+'Sez. 2'!AR35+'Sez. 3'!AR35+'Sez. 4'!AR35+'Sez. 5'!AR35+'Sez. 6'!AR35+'Sez. 7'!AR35+'Sez. 8'!AR35+'Sez. 9'!AR35</f>
        <v>3</v>
      </c>
      <c r="AT35" s="43">
        <v>15</v>
      </c>
      <c r="AU35" s="85" t="s">
        <v>222</v>
      </c>
      <c r="AV35" s="44">
        <f>'Sez. 1'!AV35+'Sez. 2'!AV35+'Sez. 3'!AV35+'Sez. 4'!AV35+'Sez. 5'!AV35+'Sez. 6'!AV35+'Sez. 7'!AV35+'Sez. 8'!AV35+'Sez. 9'!AV35</f>
        <v>0</v>
      </c>
      <c r="AX35" s="43">
        <v>15</v>
      </c>
      <c r="AY35" s="96" t="s">
        <v>237</v>
      </c>
      <c r="AZ35" s="44">
        <f>'Sez. 1'!AZ35+'Sez. 2'!AZ35+'Sez. 3'!AZ35+'Sez. 4'!AZ35+'Sez. 5'!AZ35+'Sez. 6'!AZ35+'Sez. 7'!AZ35+'Sez. 8'!AZ35+'Sez. 9'!AZ35</f>
        <v>0</v>
      </c>
      <c r="BB35" s="43">
        <v>15</v>
      </c>
      <c r="BC35" s="85" t="s">
        <v>251</v>
      </c>
      <c r="BD35" s="44">
        <f>'Sez. 1'!BD35+'Sez. 2'!BD35+'Sez. 3'!BD35+'Sez. 4'!BD35+'Sez. 5'!BD35+'Sez. 6'!BD35+'Sez. 7'!BD35+'Sez. 8'!BD35+'Sez. 9'!BD35</f>
        <v>0</v>
      </c>
      <c r="BF35" s="43">
        <v>15</v>
      </c>
      <c r="BG35" s="96" t="s">
        <v>53</v>
      </c>
      <c r="BH35" s="44"/>
      <c r="BJ35" s="43">
        <v>15</v>
      </c>
      <c r="BK35" s="95" t="s">
        <v>267</v>
      </c>
      <c r="BL35" s="44">
        <f>'Sez. 1'!BL35+'Sez. 2'!BL35+'Sez. 3'!BL35+'Sez. 4'!BL35+'Sez. 5'!BL35+'Sez. 6'!BL35+'Sez. 7'!BL35+'Sez. 8'!BL35+'Sez. 9'!BL35</f>
        <v>0</v>
      </c>
      <c r="BN35" s="43">
        <v>15</v>
      </c>
      <c r="BO35" s="85" t="s">
        <v>282</v>
      </c>
      <c r="BP35" s="44">
        <f>'Sez. 1'!BP35+'Sez. 2'!BP35+'Sez. 3'!BP35+'Sez. 4'!BP35+'Sez. 5'!BP35+'Sez. 6'!BP35+'Sez. 7'!BP35+'Sez. 8'!BP35+'Sez. 9'!BP35</f>
        <v>0</v>
      </c>
      <c r="BR35" s="43">
        <v>15</v>
      </c>
      <c r="BS35" s="96" t="s">
        <v>53</v>
      </c>
      <c r="BT35" s="42"/>
    </row>
    <row r="36" spans="2:72" x14ac:dyDescent="0.25">
      <c r="B36" s="37"/>
      <c r="C36" s="97" t="s">
        <v>29</v>
      </c>
      <c r="D36" s="41">
        <f>SUM(D21:D35)</f>
        <v>27</v>
      </c>
      <c r="F36" s="37"/>
      <c r="G36" s="97" t="s">
        <v>29</v>
      </c>
      <c r="H36" s="41">
        <f>SUM(H21:H35)</f>
        <v>1018</v>
      </c>
      <c r="J36" s="37"/>
      <c r="K36" s="97" t="s">
        <v>29</v>
      </c>
      <c r="L36" s="41">
        <f>SUM(L21:L35)</f>
        <v>222</v>
      </c>
      <c r="N36" s="37"/>
      <c r="O36" s="97" t="s">
        <v>29</v>
      </c>
      <c r="P36" s="41">
        <f>SUM(P21:P35)</f>
        <v>2</v>
      </c>
      <c r="R36" s="37"/>
      <c r="S36" s="97" t="s">
        <v>29</v>
      </c>
      <c r="T36" s="41">
        <f>SUM(T21:T35)</f>
        <v>0</v>
      </c>
      <c r="V36" s="37"/>
      <c r="W36" s="97" t="s">
        <v>29</v>
      </c>
      <c r="X36" s="41">
        <f>SUM(X21:X35)</f>
        <v>4</v>
      </c>
      <c r="Z36" s="37"/>
      <c r="AA36" s="97" t="s">
        <v>29</v>
      </c>
      <c r="AB36" s="41">
        <f>SUM(AB21:AB35)</f>
        <v>761</v>
      </c>
      <c r="AD36" s="37"/>
      <c r="AE36" s="97" t="s">
        <v>29</v>
      </c>
      <c r="AF36" s="41">
        <f>SUM(AF21:AF35)</f>
        <v>5</v>
      </c>
      <c r="AH36" s="37"/>
      <c r="AI36" s="97" t="s">
        <v>29</v>
      </c>
      <c r="AJ36" s="41">
        <f>SUM(AJ21:AJ35)</f>
        <v>0</v>
      </c>
      <c r="AL36" s="37"/>
      <c r="AM36" s="97" t="s">
        <v>29</v>
      </c>
      <c r="AN36" s="41">
        <f>SUM(AN21:AN35)</f>
        <v>34</v>
      </c>
      <c r="AP36" s="37"/>
      <c r="AQ36" s="97" t="s">
        <v>29</v>
      </c>
      <c r="AR36" s="41">
        <f>SUM(AR21:AR35)</f>
        <v>53</v>
      </c>
      <c r="AT36" s="37"/>
      <c r="AU36" s="97" t="s">
        <v>29</v>
      </c>
      <c r="AV36" s="41">
        <f>SUM(AV21:AV35)</f>
        <v>5</v>
      </c>
      <c r="AX36" s="37"/>
      <c r="AY36" s="97" t="s">
        <v>29</v>
      </c>
      <c r="AZ36" s="41">
        <f>SUM(AZ21:AZ35)</f>
        <v>2</v>
      </c>
      <c r="BB36" s="37"/>
      <c r="BC36" s="97" t="s">
        <v>29</v>
      </c>
      <c r="BD36" s="41">
        <f>SUM(BD21:BD35)</f>
        <v>117</v>
      </c>
      <c r="BF36" s="37"/>
      <c r="BG36" s="97" t="s">
        <v>29</v>
      </c>
      <c r="BH36" s="41">
        <f>SUM(BH21:BH35)</f>
        <v>4</v>
      </c>
      <c r="BJ36" s="37"/>
      <c r="BK36" s="97" t="s">
        <v>29</v>
      </c>
      <c r="BL36" s="41">
        <f>SUM(BL21:BL35)</f>
        <v>6</v>
      </c>
      <c r="BN36" s="37"/>
      <c r="BO36" s="97" t="s">
        <v>29</v>
      </c>
      <c r="BP36" s="41">
        <f>SUM(BP21:BP35)</f>
        <v>0</v>
      </c>
      <c r="BR36" s="37"/>
      <c r="BS36" s="97" t="s">
        <v>29</v>
      </c>
      <c r="BT36" s="41">
        <f>SUM(BT21:BT35)</f>
        <v>0</v>
      </c>
    </row>
    <row r="37" spans="2:72" x14ac:dyDescent="0.25">
      <c r="C37" s="60"/>
      <c r="G37" s="60"/>
      <c r="K37" s="60"/>
      <c r="O37" s="60"/>
      <c r="S37" s="60"/>
      <c r="W37" s="60"/>
      <c r="AA37" s="60"/>
      <c r="AE37" s="60"/>
      <c r="AI37" s="60"/>
      <c r="AM37" s="60"/>
      <c r="AQ37" s="60"/>
      <c r="AU37" s="60"/>
      <c r="AY37" s="60"/>
      <c r="BC37" s="60"/>
      <c r="BG37" s="60"/>
      <c r="BK37" s="60"/>
      <c r="BO37" s="60"/>
      <c r="BS37" s="60"/>
    </row>
  </sheetData>
  <sheetProtection sheet="1" objects="1" scenarios="1"/>
  <mergeCells count="63">
    <mergeCell ref="AX1:BD1"/>
    <mergeCell ref="BF1:BL1"/>
    <mergeCell ref="BN1:BT1"/>
    <mergeCell ref="B2:H2"/>
    <mergeCell ref="J2:P2"/>
    <mergeCell ref="R2:X2"/>
    <mergeCell ref="Z2:AF2"/>
    <mergeCell ref="AH2:AN2"/>
    <mergeCell ref="AP2:AV2"/>
    <mergeCell ref="AX2:BD2"/>
    <mergeCell ref="B1:H1"/>
    <mergeCell ref="J1:P1"/>
    <mergeCell ref="R1:X1"/>
    <mergeCell ref="Z1:AF1"/>
    <mergeCell ref="AH1:AN1"/>
    <mergeCell ref="AP1:AV1"/>
    <mergeCell ref="BF2:BL2"/>
    <mergeCell ref="BN2:BT2"/>
    <mergeCell ref="B13:H13"/>
    <mergeCell ref="J13:P13"/>
    <mergeCell ref="R13:X13"/>
    <mergeCell ref="Z13:AF13"/>
    <mergeCell ref="AH13:AN13"/>
    <mergeCell ref="AP13:AV13"/>
    <mergeCell ref="AX13:BD13"/>
    <mergeCell ref="BF13:BL13"/>
    <mergeCell ref="AD15:AD16"/>
    <mergeCell ref="BN13:BT13"/>
    <mergeCell ref="B15:B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X15:X16"/>
    <mergeCell ref="Z15:Z16"/>
    <mergeCell ref="AB15:AB16"/>
    <mergeCell ref="BB15:BB16"/>
    <mergeCell ref="AF15:AF16"/>
    <mergeCell ref="AH15:AH16"/>
    <mergeCell ref="AJ15:AJ16"/>
    <mergeCell ref="AL15:AL16"/>
    <mergeCell ref="AN15:AN16"/>
    <mergeCell ref="AP15:AP16"/>
    <mergeCell ref="AR15:AR16"/>
    <mergeCell ref="AT15:AT16"/>
    <mergeCell ref="AV15:AV16"/>
    <mergeCell ref="AX15:AX16"/>
    <mergeCell ref="AZ15:AZ16"/>
    <mergeCell ref="BP15:BP16"/>
    <mergeCell ref="BR15:BR16"/>
    <mergeCell ref="BT15:BT16"/>
    <mergeCell ref="BD15:BD16"/>
    <mergeCell ref="BF15:BF16"/>
    <mergeCell ref="BH15:BH16"/>
    <mergeCell ref="BJ15:BJ16"/>
    <mergeCell ref="BL15:BL16"/>
    <mergeCell ref="BN15:BN16"/>
  </mergeCells>
  <conditionalFormatting sqref="G8:H8 O8:P8 W8:Z8 AC8:AH8 AK8:AP8 AS8:AV8">
    <cfRule type="notContainsBlanks" dxfId="11" priority="63">
      <formula>LEN(TRIM(G8))&gt;0</formula>
    </cfRule>
  </conditionalFormatting>
  <conditionalFormatting sqref="C37 G37 K37 O37 S37 W37">
    <cfRule type="notContainsBlanks" dxfId="10" priority="62">
      <formula>LEN(TRIM(C37))&gt;0</formula>
    </cfRule>
  </conditionalFormatting>
  <conditionalFormatting sqref="H17 D17 L17 P17 T17 X17:AV17">
    <cfRule type="dataBar" priority="61">
      <dataBar>
        <cfvo type="min"/>
        <cfvo type="max"/>
        <color rgb="FFFFB628"/>
      </dataBar>
    </cfRule>
  </conditionalFormatting>
  <conditionalFormatting sqref="D21:D35">
    <cfRule type="dataBar" priority="60">
      <dataBar>
        <cfvo type="min"/>
        <cfvo type="max"/>
        <color rgb="FF638EC6"/>
      </dataBar>
    </cfRule>
  </conditionalFormatting>
  <conditionalFormatting sqref="H21:H35">
    <cfRule type="dataBar" priority="59">
      <dataBar>
        <cfvo type="min"/>
        <cfvo type="max"/>
        <color rgb="FF638EC6"/>
      </dataBar>
    </cfRule>
  </conditionalFormatting>
  <conditionalFormatting sqref="L21:L35">
    <cfRule type="dataBar" priority="58">
      <dataBar>
        <cfvo type="min"/>
        <cfvo type="max"/>
        <color rgb="FF638EC6"/>
      </dataBar>
    </cfRule>
  </conditionalFormatting>
  <conditionalFormatting sqref="P21:P35">
    <cfRule type="dataBar" priority="57">
      <dataBar>
        <cfvo type="min"/>
        <cfvo type="max"/>
        <color rgb="FF638EC6"/>
      </dataBar>
    </cfRule>
  </conditionalFormatting>
  <conditionalFormatting sqref="T21:T35">
    <cfRule type="dataBar" priority="56">
      <dataBar>
        <cfvo type="min"/>
        <cfvo type="max"/>
        <color rgb="FF638EC6"/>
      </dataBar>
    </cfRule>
  </conditionalFormatting>
  <conditionalFormatting sqref="X21:Y35 AA21:AC35 AE21:AG35 AR21:AS35 AI21:AI29 AN21:AO35 AJ21:AK35 AV21:AV35">
    <cfRule type="dataBar" priority="55">
      <dataBar>
        <cfvo type="min"/>
        <cfvo type="max"/>
        <color rgb="FF638EC6"/>
      </dataBar>
    </cfRule>
  </conditionalFormatting>
  <conditionalFormatting sqref="AA37 AE37">
    <cfRule type="notContainsBlanks" dxfId="9" priority="54">
      <formula>LEN(TRIM(AA37))&gt;0</formula>
    </cfRule>
  </conditionalFormatting>
  <conditionalFormatting sqref="AB21:AB35">
    <cfRule type="dataBar" priority="53">
      <dataBar>
        <cfvo type="min"/>
        <cfvo type="max"/>
        <color rgb="FF638EC6"/>
      </dataBar>
    </cfRule>
  </conditionalFormatting>
  <conditionalFormatting sqref="AI37 AM37">
    <cfRule type="notContainsBlanks" dxfId="8" priority="52">
      <formula>LEN(TRIM(AI37))&gt;0</formula>
    </cfRule>
  </conditionalFormatting>
  <conditionalFormatting sqref="AJ21:AJ35">
    <cfRule type="dataBar" priority="51">
      <dataBar>
        <cfvo type="min"/>
        <cfvo type="max"/>
        <color rgb="FF638EC6"/>
      </dataBar>
    </cfRule>
  </conditionalFormatting>
  <conditionalFormatting sqref="AQ37 AU37">
    <cfRule type="notContainsBlanks" dxfId="7" priority="50">
      <formula>LEN(TRIM(AQ37))&gt;0</formula>
    </cfRule>
  </conditionalFormatting>
  <conditionalFormatting sqref="AR21:AR35">
    <cfRule type="dataBar" priority="49">
      <dataBar>
        <cfvo type="min"/>
        <cfvo type="max"/>
        <color rgb="FF638EC6"/>
      </dataBar>
    </cfRule>
  </conditionalFormatting>
  <conditionalFormatting sqref="AW8:AX8 BA8:BD8">
    <cfRule type="notContainsBlanks" dxfId="6" priority="48">
      <formula>LEN(TRIM(AW8))&gt;0</formula>
    </cfRule>
  </conditionalFormatting>
  <conditionalFormatting sqref="AW17:BD17">
    <cfRule type="dataBar" priority="47">
      <dataBar>
        <cfvo type="min"/>
        <cfvo type="max"/>
        <color rgb="FFFFB628"/>
      </dataBar>
    </cfRule>
  </conditionalFormatting>
  <conditionalFormatting sqref="AW21:AW35 AZ21:BA35 BD21:BD35">
    <cfRule type="dataBar" priority="46">
      <dataBar>
        <cfvo type="min"/>
        <cfvo type="max"/>
        <color rgb="FF638EC6"/>
      </dataBar>
    </cfRule>
  </conditionalFormatting>
  <conditionalFormatting sqref="AY37 BC37">
    <cfRule type="notContainsBlanks" dxfId="5" priority="45">
      <formula>LEN(TRIM(AY37))&gt;0</formula>
    </cfRule>
  </conditionalFormatting>
  <conditionalFormatting sqref="AZ21:AZ35">
    <cfRule type="dataBar" priority="44">
      <dataBar>
        <cfvo type="min"/>
        <cfvo type="max"/>
        <color rgb="FF638EC6"/>
      </dataBar>
    </cfRule>
  </conditionalFormatting>
  <conditionalFormatting sqref="BE8:BF8 BI8:BL8">
    <cfRule type="notContainsBlanks" dxfId="4" priority="43">
      <formula>LEN(TRIM(BE8))&gt;0</formula>
    </cfRule>
  </conditionalFormatting>
  <conditionalFormatting sqref="BE17:BL17">
    <cfRule type="dataBar" priority="42">
      <dataBar>
        <cfvo type="min"/>
        <cfvo type="max"/>
        <color rgb="FFFFB628"/>
      </dataBar>
    </cfRule>
  </conditionalFormatting>
  <conditionalFormatting sqref="BE21:BE35 BH21:BI35 BL21:BL35">
    <cfRule type="dataBar" priority="41">
      <dataBar>
        <cfvo type="min"/>
        <cfvo type="max"/>
        <color rgb="FF638EC6"/>
      </dataBar>
    </cfRule>
  </conditionalFormatting>
  <conditionalFormatting sqref="BG37 BK37">
    <cfRule type="notContainsBlanks" dxfId="3" priority="40">
      <formula>LEN(TRIM(BG37))&gt;0</formula>
    </cfRule>
  </conditionalFormatting>
  <conditionalFormatting sqref="BH21:BH35">
    <cfRule type="dataBar" priority="39">
      <dataBar>
        <cfvo type="min"/>
        <cfvo type="max"/>
        <color rgb="FF638EC6"/>
      </dataBar>
    </cfRule>
  </conditionalFormatting>
  <conditionalFormatting sqref="BM8:BN8 BQ8:BT8">
    <cfRule type="notContainsBlanks" dxfId="2" priority="38">
      <formula>LEN(TRIM(BM8))&gt;0</formula>
    </cfRule>
  </conditionalFormatting>
  <conditionalFormatting sqref="BM17:BT17">
    <cfRule type="dataBar" priority="37">
      <dataBar>
        <cfvo type="min"/>
        <cfvo type="max"/>
        <color rgb="FFFFB628"/>
      </dataBar>
    </cfRule>
  </conditionalFormatting>
  <conditionalFormatting sqref="BM21:BM35 BS21:BT35 BO21:BQ35">
    <cfRule type="dataBar" priority="36">
      <dataBar>
        <cfvo type="min"/>
        <cfvo type="max"/>
        <color rgb="FF638EC6"/>
      </dataBar>
    </cfRule>
  </conditionalFormatting>
  <conditionalFormatting sqref="BO37 BS37">
    <cfRule type="notContainsBlanks" dxfId="1" priority="35">
      <formula>LEN(TRIM(BO37))&gt;0</formula>
    </cfRule>
  </conditionalFormatting>
  <conditionalFormatting sqref="BP21:BP35">
    <cfRule type="dataBar" priority="34">
      <dataBar>
        <cfvo type="min"/>
        <cfvo type="max"/>
        <color rgb="FF638EC6"/>
      </dataBar>
    </cfRule>
  </conditionalFormatting>
  <conditionalFormatting sqref="AM21:AM35">
    <cfRule type="dataBar" priority="33">
      <dataBar>
        <cfvo type="min"/>
        <cfvo type="max"/>
        <color rgb="FF638EC6"/>
      </dataBar>
    </cfRule>
  </conditionalFormatting>
  <conditionalFormatting sqref="AQ21:AQ35">
    <cfRule type="dataBar" priority="32">
      <dataBar>
        <cfvo type="min"/>
        <cfvo type="max"/>
        <color rgb="FF638EC6"/>
      </dataBar>
    </cfRule>
  </conditionalFormatting>
  <conditionalFormatting sqref="AU21:AU35">
    <cfRule type="dataBar" priority="31">
      <dataBar>
        <cfvo type="min"/>
        <cfvo type="max"/>
        <color rgb="FF638EC6"/>
      </dataBar>
    </cfRule>
  </conditionalFormatting>
  <conditionalFormatting sqref="AY21:AY34">
    <cfRule type="dataBar" priority="30">
      <dataBar>
        <cfvo type="min"/>
        <cfvo type="max"/>
        <color rgb="FF638EC6"/>
      </dataBar>
    </cfRule>
  </conditionalFormatting>
  <conditionalFormatting sqref="AY35">
    <cfRule type="dataBar" priority="29">
      <dataBar>
        <cfvo type="min"/>
        <cfvo type="max"/>
        <color rgb="FF638EC6"/>
      </dataBar>
    </cfRule>
  </conditionalFormatting>
  <conditionalFormatting sqref="BC21:BC35">
    <cfRule type="dataBar" priority="28">
      <dataBar>
        <cfvo type="min"/>
        <cfvo type="max"/>
        <color rgb="FF638EC6"/>
      </dataBar>
    </cfRule>
  </conditionalFormatting>
  <conditionalFormatting sqref="BG21:BG35">
    <cfRule type="dataBar" priority="27">
      <dataBar>
        <cfvo type="min"/>
        <cfvo type="max"/>
        <color rgb="FF638EC6"/>
      </dataBar>
    </cfRule>
  </conditionalFormatting>
  <conditionalFormatting sqref="BK21:BK35">
    <cfRule type="dataBar" priority="26">
      <dataBar>
        <cfvo type="min"/>
        <cfvo type="max"/>
        <color rgb="FF638EC6"/>
      </dataBar>
    </cfRule>
  </conditionalFormatting>
  <conditionalFormatting sqref="BO27:BO35">
    <cfRule type="dataBar" priority="25">
      <dataBar>
        <cfvo type="min"/>
        <cfvo type="max"/>
        <color rgb="FF638EC6"/>
      </dataBar>
    </cfRule>
  </conditionalFormatting>
  <conditionalFormatting sqref="BK27:BK35">
    <cfRule type="dataBar" priority="24">
      <dataBar>
        <cfvo type="min"/>
        <cfvo type="max"/>
        <color rgb="FF638EC6"/>
      </dataBar>
    </cfRule>
  </conditionalFormatting>
  <conditionalFormatting sqref="BG27:BG35">
    <cfRule type="dataBar" priority="23">
      <dataBar>
        <cfvo type="min"/>
        <cfvo type="max"/>
        <color rgb="FF638EC6"/>
      </dataBar>
    </cfRule>
  </conditionalFormatting>
  <conditionalFormatting sqref="AZ17">
    <cfRule type="dataBar" priority="22">
      <dataBar>
        <cfvo type="min"/>
        <cfvo type="max"/>
        <color rgb="FFFFB628"/>
      </dataBar>
    </cfRule>
  </conditionalFormatting>
  <conditionalFormatting sqref="BD17">
    <cfRule type="dataBar" priority="21">
      <dataBar>
        <cfvo type="min"/>
        <cfvo type="max"/>
        <color rgb="FFFFB628"/>
      </dataBar>
    </cfRule>
  </conditionalFormatting>
  <conditionalFormatting sqref="BH17">
    <cfRule type="dataBar" priority="20">
      <dataBar>
        <cfvo type="min"/>
        <cfvo type="max"/>
        <color rgb="FFFFB628"/>
      </dataBar>
    </cfRule>
  </conditionalFormatting>
  <conditionalFormatting sqref="BL17">
    <cfRule type="dataBar" priority="19">
      <dataBar>
        <cfvo type="min"/>
        <cfvo type="max"/>
        <color rgb="FFFFB628"/>
      </dataBar>
    </cfRule>
  </conditionalFormatting>
  <conditionalFormatting sqref="BP17">
    <cfRule type="dataBar" priority="18">
      <dataBar>
        <cfvo type="min"/>
        <cfvo type="max"/>
        <color rgb="FFFFB628"/>
      </dataBar>
    </cfRule>
  </conditionalFormatting>
  <conditionalFormatting sqref="H21">
    <cfRule type="dataBar" priority="17">
      <dataBar>
        <cfvo type="min"/>
        <cfvo type="max"/>
        <color rgb="FF638EC6"/>
      </dataBar>
    </cfRule>
  </conditionalFormatting>
  <conditionalFormatting sqref="H21:H35">
    <cfRule type="dataBar" priority="16">
      <dataBar>
        <cfvo type="min"/>
        <cfvo type="max"/>
        <color rgb="FF638EC6"/>
      </dataBar>
    </cfRule>
  </conditionalFormatting>
  <conditionalFormatting sqref="L21:L35">
    <cfRule type="dataBar" priority="15">
      <dataBar>
        <cfvo type="min"/>
        <cfvo type="max"/>
        <color rgb="FF638EC6"/>
      </dataBar>
    </cfRule>
  </conditionalFormatting>
  <conditionalFormatting sqref="P21:P35">
    <cfRule type="dataBar" priority="14">
      <dataBar>
        <cfvo type="min"/>
        <cfvo type="max"/>
        <color rgb="FF638EC6"/>
      </dataBar>
    </cfRule>
  </conditionalFormatting>
  <conditionalFormatting sqref="T21:T35">
    <cfRule type="dataBar" priority="13">
      <dataBar>
        <cfvo type="min"/>
        <cfvo type="max"/>
        <color rgb="FF638EC6"/>
      </dataBar>
    </cfRule>
  </conditionalFormatting>
  <conditionalFormatting sqref="X21:X35">
    <cfRule type="dataBar" priority="12">
      <dataBar>
        <cfvo type="min"/>
        <cfvo type="max"/>
        <color rgb="FF638EC6"/>
      </dataBar>
    </cfRule>
  </conditionalFormatting>
  <conditionalFormatting sqref="AB21:AB35">
    <cfRule type="dataBar" priority="11">
      <dataBar>
        <cfvo type="min"/>
        <cfvo type="max"/>
        <color rgb="FF638EC6"/>
      </dataBar>
    </cfRule>
  </conditionalFormatting>
  <conditionalFormatting sqref="AF21:AF35">
    <cfRule type="dataBar" priority="10">
      <dataBar>
        <cfvo type="min"/>
        <cfvo type="max"/>
        <color rgb="FF638EC6"/>
      </dataBar>
    </cfRule>
  </conditionalFormatting>
  <conditionalFormatting sqref="AJ21:AJ35">
    <cfRule type="dataBar" priority="9">
      <dataBar>
        <cfvo type="min"/>
        <cfvo type="max"/>
        <color rgb="FF638EC6"/>
      </dataBar>
    </cfRule>
  </conditionalFormatting>
  <conditionalFormatting sqref="AN21:AN35">
    <cfRule type="dataBar" priority="8">
      <dataBar>
        <cfvo type="min"/>
        <cfvo type="max"/>
        <color rgb="FF638EC6"/>
      </dataBar>
    </cfRule>
  </conditionalFormatting>
  <conditionalFormatting sqref="AR21:AR35">
    <cfRule type="dataBar" priority="7">
      <dataBar>
        <cfvo type="min"/>
        <cfvo type="max"/>
        <color rgb="FF638EC6"/>
      </dataBar>
    </cfRule>
  </conditionalFormatting>
  <conditionalFormatting sqref="AV21:AV35">
    <cfRule type="dataBar" priority="6">
      <dataBar>
        <cfvo type="min"/>
        <cfvo type="max"/>
        <color rgb="FF638EC6"/>
      </dataBar>
    </cfRule>
  </conditionalFormatting>
  <conditionalFormatting sqref="AZ21:AZ35">
    <cfRule type="dataBar" priority="5">
      <dataBar>
        <cfvo type="min"/>
        <cfvo type="max"/>
        <color rgb="FF638EC6"/>
      </dataBar>
    </cfRule>
  </conditionalFormatting>
  <conditionalFormatting sqref="BD21:BD35">
    <cfRule type="dataBar" priority="4">
      <dataBar>
        <cfvo type="min"/>
        <cfvo type="max"/>
        <color rgb="FF638EC6"/>
      </dataBar>
    </cfRule>
  </conditionalFormatting>
  <conditionalFormatting sqref="BH21:BH35">
    <cfRule type="dataBar" priority="3">
      <dataBar>
        <cfvo type="min"/>
        <cfvo type="max"/>
        <color rgb="FF638EC6"/>
      </dataBar>
    </cfRule>
  </conditionalFormatting>
  <conditionalFormatting sqref="BL21:BL35">
    <cfRule type="dataBar" priority="2">
      <dataBar>
        <cfvo type="min"/>
        <cfvo type="max"/>
        <color rgb="FF638EC6"/>
      </dataBar>
    </cfRule>
  </conditionalFormatting>
  <conditionalFormatting sqref="BP21:BP35">
    <cfRule type="dataBar" priority="1">
      <dataBar>
        <cfvo type="min"/>
        <cfvo type="max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Europee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8"/>
  <sheetViews>
    <sheetView view="pageBreakPreview" topLeftCell="A37" zoomScale="85" zoomScaleNormal="100" zoomScaleSheetLayoutView="85" workbookViewId="0">
      <selection activeCell="H69" sqref="H69"/>
    </sheetView>
  </sheetViews>
  <sheetFormatPr defaultRowHeight="14.3" x14ac:dyDescent="0.25"/>
  <cols>
    <col min="1" max="1" width="3.25" customWidth="1"/>
    <col min="2" max="2" width="7.75" customWidth="1"/>
    <col min="3" max="3" width="27.375" customWidth="1"/>
    <col min="4" max="4" width="7.75" customWidth="1"/>
    <col min="5" max="5" width="3.25" customWidth="1"/>
    <col min="6" max="6" width="7.75" customWidth="1"/>
    <col min="7" max="7" width="27.375" customWidth="1"/>
    <col min="8" max="8" width="7.75" customWidth="1"/>
  </cols>
  <sheetData>
    <row r="1" spans="1:8" ht="45" customHeight="1" x14ac:dyDescent="0.25">
      <c r="B1" s="144" t="s">
        <v>41</v>
      </c>
      <c r="C1" s="144"/>
      <c r="D1" s="144"/>
      <c r="E1" s="144"/>
      <c r="F1" s="144"/>
      <c r="G1" s="144"/>
      <c r="H1" s="144"/>
    </row>
    <row r="2" spans="1:8" ht="21.1" customHeight="1" x14ac:dyDescent="0.25">
      <c r="A2" s="80"/>
      <c r="B2" s="142" t="s">
        <v>46</v>
      </c>
      <c r="C2" s="142"/>
      <c r="D2" s="142"/>
      <c r="E2" s="142"/>
      <c r="F2" s="142"/>
      <c r="G2" s="142"/>
      <c r="H2" s="142"/>
    </row>
    <row r="3" spans="1:8" x14ac:dyDescent="0.25">
      <c r="B3" s="61"/>
      <c r="C3" s="109" t="s">
        <v>23</v>
      </c>
      <c r="D3" s="110">
        <f>'Elettori-Votanti'!$K$2</f>
        <v>6694</v>
      </c>
      <c r="E3" s="61"/>
      <c r="F3" s="82" t="s">
        <v>47</v>
      </c>
      <c r="G3" s="62" t="s">
        <v>8</v>
      </c>
      <c r="H3" s="63">
        <f>'Elettori-Votanti'!$K$25</f>
        <v>5157</v>
      </c>
    </row>
    <row r="4" spans="1:8" x14ac:dyDescent="0.25">
      <c r="B4" s="61"/>
      <c r="C4" s="64" t="s">
        <v>2</v>
      </c>
      <c r="D4" s="65">
        <f>'Elettori-Votanti'!$K$3</f>
        <v>3345</v>
      </c>
      <c r="E4" s="61"/>
      <c r="F4" s="83" t="s">
        <v>48</v>
      </c>
      <c r="G4" s="111" t="s">
        <v>24</v>
      </c>
      <c r="H4" s="111">
        <f>'Sez. 1'!H4+'Sez. 2'!H4+'Sez. 3'!H4+'Sez. 4'!H4+'Sez. 5'!H4+'Sez. 6'!H4+'Sez. 7'!H4+'Sez. 8'!H4+'Sez. 9'!H4</f>
        <v>65</v>
      </c>
    </row>
    <row r="5" spans="1:8" x14ac:dyDescent="0.25">
      <c r="B5" s="61"/>
      <c r="C5" s="66" t="s">
        <v>3</v>
      </c>
      <c r="D5" s="67">
        <f>'Elettori-Votanti'!$K$4</f>
        <v>3349</v>
      </c>
      <c r="E5" s="61"/>
      <c r="F5" s="83" t="s">
        <v>49</v>
      </c>
      <c r="G5" s="111" t="s">
        <v>25</v>
      </c>
      <c r="H5" s="111">
        <f>'Sez. 1'!H5+'Sez. 2'!H5+'Sez. 3'!H5+'Sez. 4'!H5+'Sez. 5'!H5+'Sez. 6'!H5+'Sez. 7'!H5+'Sez. 8'!H5+'Sez. 9'!H5</f>
        <v>87</v>
      </c>
    </row>
    <row r="6" spans="1:8" x14ac:dyDescent="0.25">
      <c r="B6" s="61"/>
      <c r="C6" s="69"/>
      <c r="D6" s="112"/>
      <c r="E6" s="61"/>
      <c r="F6" s="83" t="s">
        <v>50</v>
      </c>
      <c r="G6" s="111" t="s">
        <v>26</v>
      </c>
      <c r="H6" s="111">
        <f>'Sez. 1'!H6+'Sez. 2'!H6+'Sez. 3'!H6+'Sez. 4'!H6+'Sez. 5'!H6+'Sez. 6'!H6+'Sez. 7'!H6+'Sez. 8'!H6+'Sez. 9'!H6</f>
        <v>0</v>
      </c>
    </row>
    <row r="7" spans="1:8" x14ac:dyDescent="0.25">
      <c r="B7" s="61"/>
      <c r="C7" s="113"/>
      <c r="D7" s="114"/>
      <c r="E7" s="61"/>
      <c r="F7" s="84" t="s">
        <v>51</v>
      </c>
      <c r="G7" s="115" t="s">
        <v>27</v>
      </c>
      <c r="H7" s="116">
        <f>H3-H4-H5-H6</f>
        <v>5005</v>
      </c>
    </row>
    <row r="8" spans="1:8" x14ac:dyDescent="0.25">
      <c r="B8" s="61"/>
      <c r="C8" s="117" t="s">
        <v>44</v>
      </c>
      <c r="D8" s="118">
        <f>'Elettori-Votanti'!$K$26</f>
        <v>0.77039139527935463</v>
      </c>
      <c r="E8" s="61"/>
      <c r="F8" s="113"/>
      <c r="G8" s="68" t="str">
        <f>IF((D17+H17+D23+H23+D29+H29)=H7,"","Err.: diff. voti validi e somma voti di lista")</f>
        <v>Err.: diff. voti validi e somma voti di lista</v>
      </c>
      <c r="H8" s="88">
        <f>IF((D17+H17+D23+H23+D29+H29)=H7,"",(H7-(D17+H17+D23+H23+D29+H29)))</f>
        <v>1814</v>
      </c>
    </row>
    <row r="9" spans="1:8" x14ac:dyDescent="0.25">
      <c r="B9" s="61"/>
      <c r="C9" s="70"/>
      <c r="D9" s="119"/>
      <c r="E9" s="61"/>
      <c r="F9" s="70"/>
      <c r="G9" s="120"/>
      <c r="H9" s="119"/>
    </row>
    <row r="10" spans="1:8" x14ac:dyDescent="0.25">
      <c r="B10" s="61"/>
      <c r="C10" s="61"/>
      <c r="D10" s="61"/>
      <c r="E10" s="61"/>
      <c r="F10" s="61"/>
      <c r="G10" s="61"/>
      <c r="H10" s="61"/>
    </row>
    <row r="11" spans="1:8" x14ac:dyDescent="0.25">
      <c r="B11" s="61"/>
      <c r="C11" s="61"/>
      <c r="D11" s="61"/>
      <c r="E11" s="61"/>
      <c r="F11" s="61"/>
      <c r="G11" s="61"/>
      <c r="H11" s="61"/>
    </row>
    <row r="12" spans="1:8" x14ac:dyDescent="0.25">
      <c r="B12" s="61"/>
      <c r="C12" s="61"/>
      <c r="D12" s="61"/>
      <c r="E12" s="61"/>
      <c r="F12" s="61"/>
      <c r="G12" s="61"/>
      <c r="H12" s="61"/>
    </row>
    <row r="13" spans="1:8" x14ac:dyDescent="0.25">
      <c r="A13" s="61"/>
      <c r="B13" s="142" t="s">
        <v>52</v>
      </c>
      <c r="C13" s="142"/>
      <c r="D13" s="142"/>
      <c r="E13" s="142"/>
      <c r="F13" s="142"/>
      <c r="G13" s="142"/>
      <c r="H13" s="142"/>
    </row>
    <row r="14" spans="1:8" x14ac:dyDescent="0.25">
      <c r="B14" s="61"/>
      <c r="C14" s="61"/>
      <c r="D14" s="61"/>
      <c r="E14" s="61"/>
      <c r="F14" s="61"/>
      <c r="G14" s="61"/>
      <c r="H14" s="61"/>
    </row>
    <row r="15" spans="1:8" x14ac:dyDescent="0.25">
      <c r="B15" s="140"/>
      <c r="C15" s="58" t="s">
        <v>19</v>
      </c>
      <c r="D15" s="136" t="s">
        <v>40</v>
      </c>
      <c r="E15" s="61"/>
      <c r="F15" s="138"/>
      <c r="G15" s="58" t="s">
        <v>30</v>
      </c>
      <c r="H15" s="136" t="s">
        <v>40</v>
      </c>
    </row>
    <row r="16" spans="1:8" ht="9.6999999999999993" customHeight="1" x14ac:dyDescent="0.25">
      <c r="B16" s="141"/>
      <c r="C16" s="91"/>
      <c r="D16" s="137"/>
      <c r="E16" s="61"/>
      <c r="F16" s="139"/>
      <c r="G16" s="91"/>
      <c r="H16" s="137"/>
    </row>
    <row r="17" spans="1:8" ht="30.75" customHeight="1" x14ac:dyDescent="0.25">
      <c r="B17" s="39"/>
      <c r="C17" s="56" t="s">
        <v>289</v>
      </c>
      <c r="D17" s="57">
        <f>'Sez. 1'!D17+'Sez. 2'!D17+'Sez. 3'!D17+'Sez. 4'!D17+'Sez. 5'!D17+'Sez. 6'!D17+'Sez. 7'!D17+'Sez. 8'!D17+'Sez. 9'!D17</f>
        <v>189</v>
      </c>
      <c r="E17" s="61"/>
      <c r="F17" s="39"/>
      <c r="G17" s="56" t="s">
        <v>290</v>
      </c>
      <c r="H17" s="57">
        <f>'Sez. 1'!H17+'Sez. 2'!H17+'Sez. 3'!H17+'Sez. 4'!H17+'Sez. 5'!H17+'Sez. 6'!H17+'Sez. 7'!H17+'Sez. 8'!H17+'Sez. 9'!H17</f>
        <v>2574</v>
      </c>
    </row>
    <row r="18" spans="1:8" x14ac:dyDescent="0.25">
      <c r="B18" s="61"/>
      <c r="C18" s="71" t="s">
        <v>33</v>
      </c>
      <c r="D18" s="72">
        <f>D17/$H$7</f>
        <v>3.7762237762237763E-2</v>
      </c>
      <c r="E18" s="61"/>
      <c r="F18" s="61"/>
      <c r="G18" s="71" t="s">
        <v>33</v>
      </c>
      <c r="H18" s="72">
        <f>H17/$H$7</f>
        <v>0.51428571428571423</v>
      </c>
    </row>
    <row r="19" spans="1:8" x14ac:dyDescent="0.25">
      <c r="B19" s="61"/>
      <c r="C19" s="71"/>
      <c r="D19" s="72"/>
      <c r="E19" s="61"/>
      <c r="F19" s="61"/>
      <c r="G19" s="71"/>
      <c r="H19" s="72"/>
    </row>
    <row r="20" spans="1:8" x14ac:dyDescent="0.25">
      <c r="A20" s="61"/>
      <c r="B20" s="61"/>
      <c r="C20" s="61"/>
      <c r="D20" s="61"/>
      <c r="E20" s="61"/>
      <c r="F20" s="61"/>
      <c r="G20" s="61"/>
      <c r="H20" s="61"/>
    </row>
    <row r="21" spans="1:8" x14ac:dyDescent="0.25">
      <c r="A21" s="61"/>
      <c r="B21" s="140"/>
      <c r="C21" s="92" t="s">
        <v>31</v>
      </c>
      <c r="D21" s="136" t="s">
        <v>40</v>
      </c>
      <c r="E21" s="61"/>
      <c r="F21" s="138"/>
      <c r="G21" s="92" t="s">
        <v>32</v>
      </c>
      <c r="H21" s="136" t="s">
        <v>40</v>
      </c>
    </row>
    <row r="22" spans="1:8" ht="9.6999999999999993" customHeight="1" x14ac:dyDescent="0.25">
      <c r="A22" s="61"/>
      <c r="B22" s="141"/>
      <c r="C22" s="91"/>
      <c r="D22" s="137"/>
      <c r="E22" s="61"/>
      <c r="F22" s="139"/>
      <c r="G22" s="91"/>
      <c r="H22" s="137"/>
    </row>
    <row r="23" spans="1:8" ht="30.75" customHeight="1" x14ac:dyDescent="0.25">
      <c r="A23" s="61"/>
      <c r="B23" s="39"/>
      <c r="C23" s="56" t="s">
        <v>291</v>
      </c>
      <c r="D23" s="57">
        <f>'Sez. 1'!L17+'Sez. 2'!L17+'Sez. 3'!L17+'Sez. 4'!L17+'Sez. 5'!L17+'Sez. 6'!L17+'Sez. 7'!L17+'Sez. 8'!L17+'Sez. 9'!L17</f>
        <v>372</v>
      </c>
      <c r="E23" s="61"/>
      <c r="F23" s="39"/>
      <c r="G23" s="56" t="s">
        <v>292</v>
      </c>
      <c r="H23" s="57">
        <f>'Sez. 1'!P17+'Sez. 2'!P17+'Sez. 3'!P17+'Sez. 4'!P17+'Sez. 5'!P17+'Sez. 6'!P17+'Sez. 7'!P17+'Sez. 8'!P17+'Sez. 9'!P17</f>
        <v>10</v>
      </c>
    </row>
    <row r="24" spans="1:8" x14ac:dyDescent="0.25">
      <c r="A24" s="61"/>
      <c r="B24" s="61"/>
      <c r="C24" s="71" t="s">
        <v>33</v>
      </c>
      <c r="D24" s="72">
        <f>D23/$H$7</f>
        <v>7.4325674325674329E-2</v>
      </c>
      <c r="E24" s="61"/>
      <c r="F24" s="61"/>
      <c r="G24" s="71" t="s">
        <v>33</v>
      </c>
      <c r="H24" s="72">
        <f>H23/$H$7</f>
        <v>1.998001998001998E-3</v>
      </c>
    </row>
    <row r="27" spans="1:8" x14ac:dyDescent="0.25">
      <c r="B27" s="140"/>
      <c r="C27" s="92" t="s">
        <v>54</v>
      </c>
      <c r="D27" s="136" t="s">
        <v>40</v>
      </c>
      <c r="E27" s="61"/>
      <c r="F27" s="138"/>
      <c r="G27" s="92" t="s">
        <v>88</v>
      </c>
      <c r="H27" s="136" t="s">
        <v>40</v>
      </c>
    </row>
    <row r="28" spans="1:8" ht="9.6999999999999993" customHeight="1" x14ac:dyDescent="0.25">
      <c r="B28" s="141"/>
      <c r="C28" s="91"/>
      <c r="D28" s="137"/>
      <c r="E28" s="61"/>
      <c r="F28" s="139"/>
      <c r="G28" s="91"/>
      <c r="H28" s="137"/>
    </row>
    <row r="29" spans="1:8" ht="30.75" customHeight="1" x14ac:dyDescent="0.25">
      <c r="B29" s="39"/>
      <c r="C29" s="56" t="s">
        <v>293</v>
      </c>
      <c r="D29" s="57">
        <f>'Sez. 1'!T17+'Sez. 2'!T17+'Sez. 3'!T17+'Sez. 4'!T17+'Sez. 5'!T17+'Sez. 6'!T17+'Sez. 7'!T17+'Sez. 8'!T17+'Sez. 9'!T17</f>
        <v>12</v>
      </c>
      <c r="E29" s="61"/>
      <c r="F29" s="39"/>
      <c r="G29" s="93" t="s">
        <v>294</v>
      </c>
      <c r="H29" s="57">
        <f>'Sez. 1'!X17+'Sez. 2'!X17+'Sez. 3'!X17+'Sez. 4'!X17+'Sez. 5'!X17+'Sez. 6'!X17+'Sez. 7'!X17+'Sez. 8'!X17+'Sez. 9'!X17</f>
        <v>34</v>
      </c>
    </row>
    <row r="30" spans="1:8" x14ac:dyDescent="0.25">
      <c r="C30" s="71" t="s">
        <v>33</v>
      </c>
      <c r="D30" s="72">
        <f>D29/$H$7</f>
        <v>2.3976023976023976E-3</v>
      </c>
      <c r="G30" s="71" t="s">
        <v>33</v>
      </c>
      <c r="H30" s="72">
        <f>H29/$H$7</f>
        <v>6.7932067932067932E-3</v>
      </c>
    </row>
    <row r="33" spans="2:8" x14ac:dyDescent="0.25">
      <c r="B33" s="140"/>
      <c r="C33" s="92" t="s">
        <v>89</v>
      </c>
      <c r="D33" s="136" t="s">
        <v>40</v>
      </c>
      <c r="F33" s="138"/>
      <c r="G33" s="92" t="s">
        <v>90</v>
      </c>
      <c r="H33" s="136" t="s">
        <v>40</v>
      </c>
    </row>
    <row r="34" spans="2:8" ht="9.6999999999999993" customHeight="1" x14ac:dyDescent="0.25">
      <c r="B34" s="141"/>
      <c r="C34" s="91"/>
      <c r="D34" s="137"/>
      <c r="F34" s="139"/>
      <c r="G34" s="91"/>
      <c r="H34" s="137"/>
    </row>
    <row r="35" spans="2:8" ht="30.75" customHeight="1" x14ac:dyDescent="0.25">
      <c r="B35" s="39"/>
      <c r="C35" s="56" t="s">
        <v>295</v>
      </c>
      <c r="D35" s="57">
        <f>'Sez. 1'!AB17+'Sez. 2'!AB17+'Sez. 3'!AB17+'Sez. 4'!AB17+'Sez. 5'!AB17+'Sez. 6'!AB17+'Sez. 7'!AB17+'Sez. 8'!AB17+'Sez. 9'!AB17</f>
        <v>864</v>
      </c>
      <c r="F35" s="39"/>
      <c r="G35" s="93" t="s">
        <v>296</v>
      </c>
      <c r="H35" s="57">
        <f>'Sez. 1'!AF17+'Sez. 2'!AF17+'Sez. 3'!AF17+'Sez. 4'!AF17+'Sez. 5'!AF17+'Sez. 6'!AF17+'Sez. 7'!AF17+'Sez. 8'!AF17+'Sez. 9'!AF17</f>
        <v>51</v>
      </c>
    </row>
    <row r="36" spans="2:8" x14ac:dyDescent="0.25">
      <c r="C36" s="71" t="s">
        <v>33</v>
      </c>
      <c r="D36" s="72">
        <f>D35/$H$7</f>
        <v>0.17262737262737263</v>
      </c>
      <c r="G36" s="71" t="s">
        <v>33</v>
      </c>
      <c r="H36" s="72">
        <f>H35/$H$7</f>
        <v>1.0189810189810191E-2</v>
      </c>
    </row>
    <row r="39" spans="2:8" x14ac:dyDescent="0.25">
      <c r="B39" s="140"/>
      <c r="C39" s="92" t="s">
        <v>91</v>
      </c>
      <c r="D39" s="136" t="s">
        <v>40</v>
      </c>
      <c r="F39" s="138"/>
      <c r="G39" s="92" t="s">
        <v>92</v>
      </c>
      <c r="H39" s="136" t="s">
        <v>40</v>
      </c>
    </row>
    <row r="40" spans="2:8" ht="9.6999999999999993" customHeight="1" x14ac:dyDescent="0.25">
      <c r="B40" s="141"/>
      <c r="C40" s="91"/>
      <c r="D40" s="137"/>
      <c r="F40" s="139"/>
      <c r="G40" s="91"/>
      <c r="H40" s="137"/>
    </row>
    <row r="41" spans="2:8" ht="30.75" customHeight="1" x14ac:dyDescent="0.25">
      <c r="B41" s="39"/>
      <c r="C41" s="56" t="s">
        <v>297</v>
      </c>
      <c r="D41" s="57">
        <f>'Sez. 1'!AJ17+'Sez. 2'!AJ17+'Sez. 3'!AJ17+'Sez. 4'!AJ17+'Sez. 5'!AJ17+'Sez. 6'!AJ17+'Sez. 7'!AJ17+'Sez. 8'!AJ17+'Sez. 9'!AJ17</f>
        <v>5</v>
      </c>
      <c r="F41" s="39"/>
      <c r="G41" s="93" t="s">
        <v>298</v>
      </c>
      <c r="H41" s="57">
        <f>'Sez. 1'!AN17+'Sez. 2'!AN17+'Sez. 3'!AN17+'Sez. 4'!AN17+'Sez. 5'!AN17+'Sez. 6'!AN17+'Sez. 7'!AN17+'Sez. 8'!AN17+'Sez. 9'!AN17</f>
        <v>154</v>
      </c>
    </row>
    <row r="42" spans="2:8" x14ac:dyDescent="0.25">
      <c r="C42" s="71" t="s">
        <v>33</v>
      </c>
      <c r="D42" s="72">
        <f>D41/$H$7</f>
        <v>9.99000999000999E-4</v>
      </c>
      <c r="G42" s="71" t="s">
        <v>33</v>
      </c>
      <c r="H42" s="72">
        <f>AN17/$H$7</f>
        <v>0</v>
      </c>
    </row>
    <row r="45" spans="2:8" x14ac:dyDescent="0.25">
      <c r="B45" s="140"/>
      <c r="C45" s="92" t="s">
        <v>93</v>
      </c>
      <c r="D45" s="136" t="s">
        <v>40</v>
      </c>
      <c r="F45" s="138"/>
      <c r="G45" s="92" t="s">
        <v>94</v>
      </c>
      <c r="H45" s="136" t="s">
        <v>40</v>
      </c>
    </row>
    <row r="46" spans="2:8" ht="9.6999999999999993" customHeight="1" x14ac:dyDescent="0.25">
      <c r="B46" s="141"/>
      <c r="C46" s="91"/>
      <c r="D46" s="137"/>
      <c r="F46" s="139"/>
      <c r="G46" s="91"/>
      <c r="H46" s="137"/>
    </row>
    <row r="47" spans="2:8" ht="30.75" customHeight="1" x14ac:dyDescent="0.25">
      <c r="B47" s="39"/>
      <c r="C47" s="56" t="s">
        <v>299</v>
      </c>
      <c r="D47" s="57">
        <f>'Sez. 1'!AR17+'Sez. 2'!AR17+'Sez. 3'!AR17+'Sez. 4'!AR17+'Sez. 5'!AR17+'Sez. 6'!AR17+'Sez. 7'!AR17+'Sez. 8'!AR17+'Sez. 9'!AR17</f>
        <v>404</v>
      </c>
      <c r="F47" s="39"/>
      <c r="G47" s="93" t="s">
        <v>300</v>
      </c>
      <c r="H47" s="57">
        <f>'Sez. 1'!AV17+'Sez. 2'!AV17+'Sez. 3'!AV17+'Sez. 4'!AV17+'Sez. 5'!AV17+'Sez. 6'!AV17+'Sez. 7'!AV17+'Sez. 8'!AV17+'Sez. 9'!AV17</f>
        <v>12</v>
      </c>
    </row>
    <row r="48" spans="2:8" x14ac:dyDescent="0.25">
      <c r="C48" s="71" t="s">
        <v>33</v>
      </c>
      <c r="D48" s="72">
        <f>AR17/$H$7</f>
        <v>0</v>
      </c>
      <c r="G48" s="71" t="s">
        <v>33</v>
      </c>
      <c r="H48" s="72">
        <f>AV17/$H$7</f>
        <v>0</v>
      </c>
    </row>
    <row r="51" spans="2:8" x14ac:dyDescent="0.25">
      <c r="B51" s="140"/>
      <c r="C51" s="92" t="s">
        <v>95</v>
      </c>
      <c r="D51" s="136" t="s">
        <v>40</v>
      </c>
      <c r="F51" s="138"/>
      <c r="G51" s="92" t="s">
        <v>96</v>
      </c>
      <c r="H51" s="136" t="s">
        <v>40</v>
      </c>
    </row>
    <row r="52" spans="2:8" ht="9.6999999999999993" customHeight="1" x14ac:dyDescent="0.25">
      <c r="B52" s="141"/>
      <c r="C52" s="91"/>
      <c r="D52" s="137"/>
      <c r="F52" s="139"/>
      <c r="G52" s="91"/>
      <c r="H52" s="137"/>
    </row>
    <row r="53" spans="2:8" ht="30.1" customHeight="1" x14ac:dyDescent="0.25">
      <c r="B53" s="39"/>
      <c r="C53" s="56" t="s">
        <v>301</v>
      </c>
      <c r="D53" s="57">
        <f>'Sez. 1'!AZ17+'Sez. 2'!AZ17+'Sez. 3'!AZ17+'Sez. 4'!AZ17+'Sez. 5'!AZ17+'Sez. 6'!AZ17+'Sez. 7'!AZ17+'Sez. 8'!AZ17+'Sez. 9'!AZ17</f>
        <v>9</v>
      </c>
      <c r="F53" s="39"/>
      <c r="G53" s="93" t="s">
        <v>302</v>
      </c>
      <c r="H53" s="57">
        <f>'Sez. 1'!BD17+'Sez. 2'!BD17+'Sez. 3'!BD17+'Sez. 4'!BD17+'Sez. 5'!BD17+'Sez. 6'!BD17+'Sez. 7'!BD17+'Sez. 8'!BD17+'Sez. 9'!BD17</f>
        <v>264</v>
      </c>
    </row>
    <row r="54" spans="2:8" x14ac:dyDescent="0.25">
      <c r="C54" s="71" t="s">
        <v>33</v>
      </c>
      <c r="D54" s="72">
        <f>AZ17/$H$7</f>
        <v>0</v>
      </c>
      <c r="G54" s="71" t="s">
        <v>33</v>
      </c>
      <c r="H54" s="72">
        <f>BD17/$H$7</f>
        <v>0</v>
      </c>
    </row>
    <row r="57" spans="2:8" x14ac:dyDescent="0.25">
      <c r="B57" s="140"/>
      <c r="C57" s="92" t="s">
        <v>97</v>
      </c>
      <c r="D57" s="136" t="s">
        <v>40</v>
      </c>
      <c r="F57" s="138"/>
      <c r="G57" s="92" t="s">
        <v>98</v>
      </c>
      <c r="H57" s="136" t="s">
        <v>40</v>
      </c>
    </row>
    <row r="58" spans="2:8" ht="9.6999999999999993" customHeight="1" x14ac:dyDescent="0.25">
      <c r="B58" s="141"/>
      <c r="C58" s="91"/>
      <c r="D58" s="137"/>
      <c r="F58" s="139"/>
      <c r="G58" s="91"/>
      <c r="H58" s="137"/>
    </row>
    <row r="59" spans="2:8" ht="30.75" customHeight="1" x14ac:dyDescent="0.25">
      <c r="B59" s="39"/>
      <c r="C59" s="56" t="s">
        <v>303</v>
      </c>
      <c r="D59" s="57">
        <f>'Sez. 1'!BH17+'Sez. 2'!BH17+'Sez. 3'!BH17+'Sez. 4'!BH17+'Sez. 5'!BH17+'Sez. 6'!BH17+'Sez. 7'!BH17+'Sez. 8'!BH17+'Sez. 9'!BH17</f>
        <v>11</v>
      </c>
      <c r="F59" s="39"/>
      <c r="G59" s="93" t="s">
        <v>304</v>
      </c>
      <c r="H59" s="57">
        <f>'Sez. 1'!BL17+'Sez. 2'!BL17+'Sez. 3'!BL17+'Sez. 4'!BL17+'Sez. 5'!BL17+'Sez. 6'!BL17+'Sez. 7'!BL17+'Sez. 8'!BL17+'Sez. 9'!BL17</f>
        <v>27</v>
      </c>
    </row>
    <row r="60" spans="2:8" x14ac:dyDescent="0.25">
      <c r="C60" s="71" t="s">
        <v>33</v>
      </c>
      <c r="D60" s="72">
        <f>BH17/$H$7</f>
        <v>0</v>
      </c>
      <c r="G60" s="71" t="s">
        <v>33</v>
      </c>
      <c r="H60" s="72">
        <f>BL17/$H$7</f>
        <v>0</v>
      </c>
    </row>
    <row r="63" spans="2:8" x14ac:dyDescent="0.25">
      <c r="B63" s="140"/>
      <c r="C63" s="92" t="s">
        <v>99</v>
      </c>
      <c r="D63" s="136" t="s">
        <v>40</v>
      </c>
      <c r="F63" s="138"/>
      <c r="G63" s="122" t="s">
        <v>100</v>
      </c>
      <c r="H63" s="136" t="s">
        <v>40</v>
      </c>
    </row>
    <row r="64" spans="2:8" ht="9.6999999999999993" customHeight="1" x14ac:dyDescent="0.25">
      <c r="B64" s="141"/>
      <c r="C64" s="91"/>
      <c r="D64" s="137"/>
      <c r="F64" s="139"/>
      <c r="G64" s="91"/>
      <c r="H64" s="137"/>
    </row>
    <row r="65" spans="2:8" ht="30.75" customHeight="1" x14ac:dyDescent="0.25">
      <c r="B65" s="39"/>
      <c r="C65" s="56" t="s">
        <v>305</v>
      </c>
      <c r="D65" s="57">
        <f>'Sez. 1'!BP17+'Sez. 2'!BP17+'Sez. 3'!BP17+'Sez. 4'!BP17+'Sez. 5'!BP17+'Sez. 6'!BP17+'Sez. 7'!BP17+'Sez. 8'!BP17+'Sez. 9'!BP17</f>
        <v>13</v>
      </c>
      <c r="F65" s="39"/>
      <c r="G65" s="93" t="s">
        <v>53</v>
      </c>
      <c r="H65" s="57">
        <v>0</v>
      </c>
    </row>
    <row r="66" spans="2:8" x14ac:dyDescent="0.25">
      <c r="C66" s="71" t="s">
        <v>33</v>
      </c>
      <c r="D66" s="72">
        <f>BP17/$H$7</f>
        <v>0</v>
      </c>
      <c r="G66" s="71" t="s">
        <v>33</v>
      </c>
      <c r="H66" s="72">
        <f>H65/$H$7</f>
        <v>0</v>
      </c>
    </row>
    <row r="68" spans="2:8" ht="30.75" customHeight="1" x14ac:dyDescent="0.25">
      <c r="H68" s="135">
        <f>D17+H17+D23+H23+D29+H29+D35+H35+D41+H41+D47+H47+D53+H53+D59+H59+D65</f>
        <v>5005</v>
      </c>
    </row>
  </sheetData>
  <mergeCells count="39">
    <mergeCell ref="B1:H1"/>
    <mergeCell ref="B2:H2"/>
    <mergeCell ref="B13:H13"/>
    <mergeCell ref="B15:B16"/>
    <mergeCell ref="D15:D16"/>
    <mergeCell ref="F15:F16"/>
    <mergeCell ref="H15:H16"/>
    <mergeCell ref="H21:H22"/>
    <mergeCell ref="B27:B28"/>
    <mergeCell ref="D27:D28"/>
    <mergeCell ref="F27:F28"/>
    <mergeCell ref="H27:H28"/>
    <mergeCell ref="B21:B22"/>
    <mergeCell ref="D21:D22"/>
    <mergeCell ref="F21:F22"/>
    <mergeCell ref="B33:B34"/>
    <mergeCell ref="D33:D34"/>
    <mergeCell ref="F33:F34"/>
    <mergeCell ref="H33:H34"/>
    <mergeCell ref="B39:B40"/>
    <mergeCell ref="D39:D40"/>
    <mergeCell ref="F39:F40"/>
    <mergeCell ref="H39:H40"/>
    <mergeCell ref="B45:B46"/>
    <mergeCell ref="D45:D46"/>
    <mergeCell ref="F45:F46"/>
    <mergeCell ref="H45:H46"/>
    <mergeCell ref="B51:B52"/>
    <mergeCell ref="D51:D52"/>
    <mergeCell ref="F51:F52"/>
    <mergeCell ref="H51:H52"/>
    <mergeCell ref="B57:B58"/>
    <mergeCell ref="D57:D58"/>
    <mergeCell ref="F57:F58"/>
    <mergeCell ref="H57:H58"/>
    <mergeCell ref="B63:B64"/>
    <mergeCell ref="D63:D64"/>
    <mergeCell ref="F63:F64"/>
    <mergeCell ref="H63:H64"/>
  </mergeCells>
  <conditionalFormatting sqref="G8:H8">
    <cfRule type="notContainsBlanks" dxfId="0" priority="40">
      <formula>LEN(TRIM(G8))&gt;0</formula>
    </cfRule>
  </conditionalFormatting>
  <conditionalFormatting sqref="D29 D23 D17 H17 H23 H29">
    <cfRule type="dataBar" priority="38">
      <dataBar>
        <cfvo type="min"/>
        <cfvo type="max"/>
        <color rgb="FFFFB628"/>
      </dataBar>
    </cfRule>
  </conditionalFormatting>
  <conditionalFormatting sqref="D17">
    <cfRule type="dataBar" priority="26">
      <dataBar>
        <cfvo type="min"/>
        <cfvo type="max"/>
        <color rgb="FFFFB628"/>
      </dataBar>
    </cfRule>
  </conditionalFormatting>
  <conditionalFormatting sqref="H17">
    <cfRule type="dataBar" priority="25">
      <dataBar>
        <cfvo type="min"/>
        <cfvo type="max"/>
        <color rgb="FFFFB628"/>
      </dataBar>
    </cfRule>
  </conditionalFormatting>
  <conditionalFormatting sqref="D23">
    <cfRule type="dataBar" priority="24">
      <dataBar>
        <cfvo type="min"/>
        <cfvo type="max"/>
        <color rgb="FFFFB628"/>
      </dataBar>
    </cfRule>
  </conditionalFormatting>
  <conditionalFormatting sqref="H23">
    <cfRule type="dataBar" priority="23">
      <dataBar>
        <cfvo type="min"/>
        <cfvo type="max"/>
        <color rgb="FFFFB628"/>
      </dataBar>
    </cfRule>
  </conditionalFormatting>
  <conditionalFormatting sqref="D29">
    <cfRule type="dataBar" priority="22">
      <dataBar>
        <cfvo type="min"/>
        <cfvo type="max"/>
        <color rgb="FFFFB628"/>
      </dataBar>
    </cfRule>
  </conditionalFormatting>
  <conditionalFormatting sqref="H29">
    <cfRule type="dataBar" priority="21">
      <dataBar>
        <cfvo type="min"/>
        <cfvo type="max"/>
        <color rgb="FFFFB628"/>
      </dataBar>
    </cfRule>
  </conditionalFormatting>
  <conditionalFormatting sqref="B35:D35">
    <cfRule type="dataBar" priority="20">
      <dataBar>
        <cfvo type="min"/>
        <cfvo type="max"/>
        <color rgb="FFFFB628"/>
      </dataBar>
    </cfRule>
  </conditionalFormatting>
  <conditionalFormatting sqref="F35:H35">
    <cfRule type="dataBar" priority="19">
      <dataBar>
        <cfvo type="min"/>
        <cfvo type="max"/>
        <color rgb="FFFFB628"/>
      </dataBar>
    </cfRule>
  </conditionalFormatting>
  <conditionalFormatting sqref="B41:D41">
    <cfRule type="dataBar" priority="18">
      <dataBar>
        <cfvo type="min"/>
        <cfvo type="max"/>
        <color rgb="FFFFB628"/>
      </dataBar>
    </cfRule>
  </conditionalFormatting>
  <conditionalFormatting sqref="F41:H41">
    <cfRule type="dataBar" priority="17">
      <dataBar>
        <cfvo type="min"/>
        <cfvo type="max"/>
        <color rgb="FFFFB628"/>
      </dataBar>
    </cfRule>
  </conditionalFormatting>
  <conditionalFormatting sqref="B47:D47">
    <cfRule type="dataBar" priority="16">
      <dataBar>
        <cfvo type="min"/>
        <cfvo type="max"/>
        <color rgb="FFFFB628"/>
      </dataBar>
    </cfRule>
  </conditionalFormatting>
  <conditionalFormatting sqref="F47:H47">
    <cfRule type="dataBar" priority="15">
      <dataBar>
        <cfvo type="min"/>
        <cfvo type="max"/>
        <color rgb="FFFFB628"/>
      </dataBar>
    </cfRule>
  </conditionalFormatting>
  <conditionalFormatting sqref="B53:D53">
    <cfRule type="dataBar" priority="14">
      <dataBar>
        <cfvo type="min"/>
        <cfvo type="max"/>
        <color rgb="FFFFB628"/>
      </dataBar>
    </cfRule>
  </conditionalFormatting>
  <conditionalFormatting sqref="D53">
    <cfRule type="dataBar" priority="13">
      <dataBar>
        <cfvo type="min"/>
        <cfvo type="max"/>
        <color rgb="FFFFB628"/>
      </dataBar>
    </cfRule>
  </conditionalFormatting>
  <conditionalFormatting sqref="F53:H53">
    <cfRule type="dataBar" priority="12">
      <dataBar>
        <cfvo type="min"/>
        <cfvo type="max"/>
        <color rgb="FFFFB628"/>
      </dataBar>
    </cfRule>
  </conditionalFormatting>
  <conditionalFormatting sqref="H53">
    <cfRule type="dataBar" priority="11">
      <dataBar>
        <cfvo type="min"/>
        <cfvo type="max"/>
        <color rgb="FFFFB628"/>
      </dataBar>
    </cfRule>
  </conditionalFormatting>
  <conditionalFormatting sqref="B59:D59">
    <cfRule type="dataBar" priority="10">
      <dataBar>
        <cfvo type="min"/>
        <cfvo type="max"/>
        <color rgb="FFFFB628"/>
      </dataBar>
    </cfRule>
  </conditionalFormatting>
  <conditionalFormatting sqref="D59">
    <cfRule type="dataBar" priority="9">
      <dataBar>
        <cfvo type="min"/>
        <cfvo type="max"/>
        <color rgb="FFFFB628"/>
      </dataBar>
    </cfRule>
  </conditionalFormatting>
  <conditionalFormatting sqref="F59:H59">
    <cfRule type="dataBar" priority="8">
      <dataBar>
        <cfvo type="min"/>
        <cfvo type="max"/>
        <color rgb="FFFFB628"/>
      </dataBar>
    </cfRule>
  </conditionalFormatting>
  <conditionalFormatting sqref="H59">
    <cfRule type="dataBar" priority="7">
      <dataBar>
        <cfvo type="min"/>
        <cfvo type="max"/>
        <color rgb="FFFFB628"/>
      </dataBar>
    </cfRule>
  </conditionalFormatting>
  <conditionalFormatting sqref="B65:D65">
    <cfRule type="dataBar" priority="6">
      <dataBar>
        <cfvo type="min"/>
        <cfvo type="max"/>
        <color rgb="FFFFB628"/>
      </dataBar>
    </cfRule>
  </conditionalFormatting>
  <conditionalFormatting sqref="D65">
    <cfRule type="dataBar" priority="5">
      <dataBar>
        <cfvo type="min"/>
        <cfvo type="max"/>
        <color rgb="FFFFB628"/>
      </dataBar>
    </cfRule>
  </conditionalFormatting>
  <conditionalFormatting sqref="F65:H65">
    <cfRule type="dataBar" priority="4">
      <dataBar>
        <cfvo type="min"/>
        <cfvo type="max"/>
        <color rgb="FFFFB628"/>
      </dataBar>
    </cfRule>
  </conditionalFormatting>
  <conditionalFormatting sqref="H35">
    <cfRule type="dataBar" priority="3">
      <dataBar>
        <cfvo type="min"/>
        <cfvo type="max"/>
        <color rgb="FFFFB628"/>
      </dataBar>
    </cfRule>
  </conditionalFormatting>
  <conditionalFormatting sqref="D41">
    <cfRule type="dataBar" priority="2">
      <dataBar>
        <cfvo type="min"/>
        <cfvo type="max"/>
        <color rgb="FFFFB628"/>
      </dataBar>
    </cfRule>
  </conditionalFormatting>
  <conditionalFormatting sqref="D17 H17 D23 H23 D29 H29 D35 H35 D41 H41 D47 H47 D53 H53 D59 H59 D65">
    <cfRule type="dataBar" priority="1">
      <dataBar>
        <cfvo type="min"/>
        <cfvo type="max"/>
        <color rgb="FFFFB628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&amp;C&amp;"-,Grassetto"&amp;16Elezioni Europee 2019</oddHeader>
    <oddFooter>&amp;Cpag. &amp;P di pag. &amp;N</oddFooter>
  </headerFooter>
  <rowBreaks count="1" manualBreakCount="1">
    <brk id="44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130" zoomScaleSheetLayoutView="130" workbookViewId="0">
      <selection activeCell="I6" sqref="I6"/>
    </sheetView>
  </sheetViews>
  <sheetFormatPr defaultRowHeight="14.3" x14ac:dyDescent="0.2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&amp;CELEZIONI COMUNALI 2019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30" zoomScaleSheetLayoutView="130" workbookViewId="0">
      <selection activeCell="F25" sqref="F25"/>
    </sheetView>
  </sheetViews>
  <sheetFormatPr defaultRowHeight="14.3" x14ac:dyDescent="0.2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&amp;CELEZIONI COMUNALI 2019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T37"/>
  <sheetViews>
    <sheetView view="pageBreakPreview" zoomScaleNormal="100" zoomScaleSheetLayoutView="100" workbookViewId="0">
      <selection activeCell="B1" sqref="B1:H1"/>
    </sheetView>
  </sheetViews>
  <sheetFormatPr defaultRowHeight="14.3" x14ac:dyDescent="0.25"/>
  <cols>
    <col min="1" max="1" width="3.25" customWidth="1"/>
    <col min="2" max="2" width="7.75" customWidth="1"/>
    <col min="3" max="3" width="27.375" customWidth="1"/>
    <col min="4" max="4" width="7.75" customWidth="1"/>
    <col min="5" max="5" width="3.25" customWidth="1"/>
    <col min="6" max="6" width="7.75" customWidth="1"/>
    <col min="7" max="7" width="27.375" customWidth="1"/>
    <col min="8" max="8" width="7.75" customWidth="1"/>
    <col min="9" max="9" width="3.25" customWidth="1"/>
    <col min="10" max="10" width="7.75" customWidth="1"/>
    <col min="11" max="11" width="27.375" customWidth="1"/>
    <col min="12" max="12" width="7.75" customWidth="1"/>
    <col min="13" max="13" width="3.25" customWidth="1"/>
    <col min="14" max="14" width="7.75" customWidth="1"/>
    <col min="15" max="15" width="27.375" customWidth="1"/>
    <col min="16" max="16" width="7.75" customWidth="1"/>
    <col min="17" max="17" width="3.25" customWidth="1"/>
    <col min="18" max="18" width="7.75" customWidth="1"/>
    <col min="19" max="19" width="27.375" customWidth="1"/>
    <col min="20" max="20" width="7.75" customWidth="1"/>
    <col min="21" max="21" width="3.25" customWidth="1"/>
    <col min="22" max="22" width="7.75" customWidth="1"/>
    <col min="23" max="23" width="27.375" customWidth="1"/>
    <col min="24" max="24" width="7.75" customWidth="1"/>
    <col min="25" max="25" width="3.25" customWidth="1"/>
    <col min="26" max="26" width="7.75" customWidth="1"/>
    <col min="27" max="27" width="27.375" customWidth="1"/>
    <col min="28" max="28" width="7.75" customWidth="1"/>
    <col min="29" max="29" width="3.25" customWidth="1"/>
    <col min="30" max="30" width="7.75" customWidth="1"/>
    <col min="31" max="31" width="27.375" customWidth="1"/>
    <col min="32" max="32" width="7.75" customWidth="1"/>
    <col min="33" max="33" width="3.25" customWidth="1"/>
    <col min="34" max="34" width="7.75" customWidth="1"/>
    <col min="35" max="35" width="27.375" customWidth="1"/>
    <col min="36" max="36" width="7.75" customWidth="1"/>
    <col min="37" max="37" width="3.25" customWidth="1"/>
    <col min="38" max="38" width="7.75" customWidth="1"/>
    <col min="39" max="39" width="27.375" customWidth="1"/>
    <col min="40" max="40" width="7.75" customWidth="1"/>
    <col min="41" max="41" width="3.25" customWidth="1"/>
    <col min="42" max="42" width="7.75" customWidth="1"/>
    <col min="43" max="43" width="27.375" customWidth="1"/>
    <col min="44" max="44" width="7.75" customWidth="1"/>
    <col min="45" max="45" width="3.25" customWidth="1"/>
    <col min="46" max="46" width="7.75" customWidth="1"/>
    <col min="47" max="47" width="27.375" customWidth="1"/>
    <col min="48" max="48" width="7.75" customWidth="1"/>
    <col min="49" max="49" width="3.25" customWidth="1"/>
    <col min="50" max="50" width="7.75" customWidth="1"/>
    <col min="51" max="51" width="27.375" customWidth="1"/>
    <col min="52" max="52" width="7.75" customWidth="1"/>
    <col min="53" max="53" width="3.25" customWidth="1"/>
    <col min="54" max="54" width="7.75" customWidth="1"/>
    <col min="55" max="55" width="27.375" customWidth="1"/>
    <col min="56" max="56" width="7.75" customWidth="1"/>
    <col min="57" max="57" width="3.25" customWidth="1"/>
    <col min="58" max="58" width="7.75" customWidth="1"/>
    <col min="59" max="59" width="27.375" customWidth="1"/>
    <col min="60" max="60" width="7.75" customWidth="1"/>
    <col min="61" max="61" width="3.25" customWidth="1"/>
    <col min="62" max="62" width="7.75" customWidth="1"/>
    <col min="63" max="63" width="27.375" customWidth="1"/>
    <col min="64" max="64" width="7.75" customWidth="1"/>
    <col min="65" max="65" width="3.25" customWidth="1"/>
    <col min="66" max="66" width="7.75" customWidth="1"/>
    <col min="67" max="67" width="27.375" customWidth="1"/>
    <col min="68" max="68" width="7.75" customWidth="1"/>
    <col min="69" max="69" width="3.25" customWidth="1"/>
    <col min="70" max="70" width="7.75" customWidth="1"/>
    <col min="71" max="71" width="27.375" customWidth="1"/>
    <col min="72" max="72" width="7.75" customWidth="1"/>
  </cols>
  <sheetData>
    <row r="1" spans="1:72" ht="45" customHeight="1" x14ac:dyDescent="0.25">
      <c r="B1" s="143" t="s">
        <v>22</v>
      </c>
      <c r="C1" s="143"/>
      <c r="D1" s="143"/>
      <c r="E1" s="143"/>
      <c r="F1" s="143"/>
      <c r="G1" s="143"/>
      <c r="H1" s="143"/>
      <c r="J1" s="143" t="str">
        <f t="shared" ref="J1" si="0">$B$1</f>
        <v>Sezione 1 - Torri</v>
      </c>
      <c r="K1" s="143"/>
      <c r="L1" s="143"/>
      <c r="M1" s="143"/>
      <c r="N1" s="143"/>
      <c r="O1" s="143"/>
      <c r="P1" s="143"/>
      <c r="R1" s="143" t="str">
        <f t="shared" ref="R1" si="1">$B$1</f>
        <v>Sezione 1 - Torri</v>
      </c>
      <c r="S1" s="143"/>
      <c r="T1" s="143"/>
      <c r="U1" s="143"/>
      <c r="V1" s="143"/>
      <c r="W1" s="143"/>
      <c r="X1" s="143"/>
      <c r="Z1" s="143" t="str">
        <f t="shared" ref="Z1" si="2">$B$1</f>
        <v>Sezione 1 - Torri</v>
      </c>
      <c r="AA1" s="143"/>
      <c r="AB1" s="143"/>
      <c r="AC1" s="143"/>
      <c r="AD1" s="143"/>
      <c r="AE1" s="143"/>
      <c r="AF1" s="143"/>
      <c r="AH1" s="143" t="str">
        <f t="shared" ref="AH1" si="3">$B$1</f>
        <v>Sezione 1 - Torri</v>
      </c>
      <c r="AI1" s="143"/>
      <c r="AJ1" s="143"/>
      <c r="AK1" s="143"/>
      <c r="AL1" s="143"/>
      <c r="AM1" s="143"/>
      <c r="AN1" s="143"/>
      <c r="AP1" s="143" t="str">
        <f t="shared" ref="AP1" si="4">$B$1</f>
        <v>Sezione 1 - Torri</v>
      </c>
      <c r="AQ1" s="143"/>
      <c r="AR1" s="143"/>
      <c r="AS1" s="143"/>
      <c r="AT1" s="143"/>
      <c r="AU1" s="143"/>
      <c r="AV1" s="143"/>
      <c r="AX1" s="143" t="str">
        <f t="shared" ref="AX1" si="5">$B$1</f>
        <v>Sezione 1 - Torri</v>
      </c>
      <c r="AY1" s="143"/>
      <c r="AZ1" s="143"/>
      <c r="BA1" s="143"/>
      <c r="BB1" s="143"/>
      <c r="BC1" s="143"/>
      <c r="BD1" s="143"/>
      <c r="BF1" s="143" t="str">
        <f t="shared" ref="BF1" si="6">$B$1</f>
        <v>Sezione 1 - Torri</v>
      </c>
      <c r="BG1" s="143"/>
      <c r="BH1" s="143"/>
      <c r="BI1" s="143"/>
      <c r="BJ1" s="143"/>
      <c r="BK1" s="143"/>
      <c r="BL1" s="143"/>
      <c r="BN1" s="143" t="str">
        <f t="shared" ref="BN1" si="7">$B$1</f>
        <v>Sezione 1 - Torri</v>
      </c>
      <c r="BO1" s="143"/>
      <c r="BP1" s="143"/>
      <c r="BQ1" s="143"/>
      <c r="BR1" s="143"/>
      <c r="BS1" s="143"/>
      <c r="BT1" s="143"/>
    </row>
    <row r="2" spans="1:72" ht="21.1" customHeight="1" x14ac:dyDescent="0.25">
      <c r="A2" s="127"/>
      <c r="B2" s="142" t="s">
        <v>46</v>
      </c>
      <c r="C2" s="142"/>
      <c r="D2" s="142"/>
      <c r="E2" s="142"/>
      <c r="F2" s="142"/>
      <c r="G2" s="142"/>
      <c r="H2" s="142"/>
      <c r="J2" s="142" t="s">
        <v>46</v>
      </c>
      <c r="K2" s="142"/>
      <c r="L2" s="142"/>
      <c r="M2" s="142"/>
      <c r="N2" s="142"/>
      <c r="O2" s="142"/>
      <c r="P2" s="142"/>
      <c r="R2" s="142" t="s">
        <v>46</v>
      </c>
      <c r="S2" s="142"/>
      <c r="T2" s="142"/>
      <c r="U2" s="142"/>
      <c r="V2" s="142"/>
      <c r="W2" s="142"/>
      <c r="X2" s="142"/>
      <c r="Z2" s="142" t="s">
        <v>46</v>
      </c>
      <c r="AA2" s="142"/>
      <c r="AB2" s="142"/>
      <c r="AC2" s="142"/>
      <c r="AD2" s="142"/>
      <c r="AE2" s="142"/>
      <c r="AF2" s="142"/>
      <c r="AH2" s="142" t="s">
        <v>46</v>
      </c>
      <c r="AI2" s="142"/>
      <c r="AJ2" s="142"/>
      <c r="AK2" s="142"/>
      <c r="AL2" s="142"/>
      <c r="AM2" s="142"/>
      <c r="AN2" s="142"/>
      <c r="AP2" s="142" t="s">
        <v>46</v>
      </c>
      <c r="AQ2" s="142"/>
      <c r="AR2" s="142"/>
      <c r="AS2" s="142"/>
      <c r="AT2" s="142"/>
      <c r="AU2" s="142"/>
      <c r="AV2" s="142"/>
      <c r="AX2" s="142" t="s">
        <v>46</v>
      </c>
      <c r="AY2" s="142"/>
      <c r="AZ2" s="142"/>
      <c r="BA2" s="142"/>
      <c r="BB2" s="142"/>
      <c r="BC2" s="142"/>
      <c r="BD2" s="142"/>
      <c r="BF2" s="142" t="s">
        <v>46</v>
      </c>
      <c r="BG2" s="142"/>
      <c r="BH2" s="142"/>
      <c r="BI2" s="142"/>
      <c r="BJ2" s="142"/>
      <c r="BK2" s="142"/>
      <c r="BL2" s="142"/>
      <c r="BN2" s="142" t="s">
        <v>46</v>
      </c>
      <c r="BO2" s="142"/>
      <c r="BP2" s="142"/>
      <c r="BQ2" s="142"/>
      <c r="BR2" s="142"/>
      <c r="BS2" s="142"/>
      <c r="BT2" s="142"/>
    </row>
    <row r="3" spans="1:72" x14ac:dyDescent="0.25">
      <c r="C3" s="102" t="s">
        <v>23</v>
      </c>
      <c r="D3" s="103">
        <f>'Elettori-Votanti'!B2</f>
        <v>928</v>
      </c>
      <c r="F3" s="82" t="s">
        <v>47</v>
      </c>
      <c r="G3" s="46" t="s">
        <v>8</v>
      </c>
      <c r="H3" s="47">
        <f>'Elettori-Votanti'!B25</f>
        <v>711</v>
      </c>
      <c r="K3" s="102" t="s">
        <v>23</v>
      </c>
      <c r="L3" s="103">
        <f t="shared" ref="L3:L5" si="8">D3</f>
        <v>928</v>
      </c>
      <c r="N3" s="82" t="s">
        <v>47</v>
      </c>
      <c r="O3" s="46" t="s">
        <v>8</v>
      </c>
      <c r="P3" s="47">
        <f t="shared" ref="P3:P7" si="9">H3</f>
        <v>711</v>
      </c>
      <c r="S3" s="102" t="s">
        <v>23</v>
      </c>
      <c r="T3" s="103">
        <f t="shared" ref="T3:T5" si="10">L3</f>
        <v>928</v>
      </c>
      <c r="V3" s="82" t="s">
        <v>47</v>
      </c>
      <c r="W3" s="46" t="s">
        <v>8</v>
      </c>
      <c r="X3" s="47">
        <f t="shared" ref="X3:X7" si="11">H3</f>
        <v>711</v>
      </c>
      <c r="AA3" s="102" t="s">
        <v>23</v>
      </c>
      <c r="AB3" s="103">
        <f t="shared" ref="AB3:AB5" si="12">T3</f>
        <v>928</v>
      </c>
      <c r="AD3" s="82" t="s">
        <v>47</v>
      </c>
      <c r="AE3" s="46" t="s">
        <v>8</v>
      </c>
      <c r="AF3" s="47">
        <f t="shared" ref="AF3:AF8" si="13">P3</f>
        <v>711</v>
      </c>
      <c r="AI3" s="102" t="s">
        <v>23</v>
      </c>
      <c r="AJ3" s="103">
        <f t="shared" ref="AJ3:AJ5" si="14">AB3</f>
        <v>928</v>
      </c>
      <c r="AL3" s="82" t="s">
        <v>47</v>
      </c>
      <c r="AM3" s="46" t="s">
        <v>8</v>
      </c>
      <c r="AN3" s="47">
        <f t="shared" ref="AN3:AN8" si="15">X3</f>
        <v>711</v>
      </c>
      <c r="AQ3" s="102" t="s">
        <v>23</v>
      </c>
      <c r="AR3" s="103">
        <f t="shared" ref="AR3:AR5" si="16">AJ3</f>
        <v>928</v>
      </c>
      <c r="AT3" s="82" t="s">
        <v>47</v>
      </c>
      <c r="AU3" s="46" t="s">
        <v>8</v>
      </c>
      <c r="AV3" s="47">
        <f t="shared" ref="AV3:AV8" si="17">AF3</f>
        <v>711</v>
      </c>
      <c r="AY3" s="102" t="s">
        <v>23</v>
      </c>
      <c r="AZ3" s="103">
        <f t="shared" ref="AZ3:AZ5" si="18">AR3</f>
        <v>928</v>
      </c>
      <c r="BB3" s="82" t="s">
        <v>47</v>
      </c>
      <c r="BC3" s="46" t="s">
        <v>8</v>
      </c>
      <c r="BD3" s="47">
        <f t="shared" ref="BD3:BD8" si="19">AN3</f>
        <v>711</v>
      </c>
      <c r="BG3" s="102" t="s">
        <v>23</v>
      </c>
      <c r="BH3" s="103">
        <f t="shared" ref="BH3:BH5" si="20">AZ3</f>
        <v>928</v>
      </c>
      <c r="BJ3" s="82" t="s">
        <v>47</v>
      </c>
      <c r="BK3" s="46" t="s">
        <v>8</v>
      </c>
      <c r="BL3" s="47">
        <f t="shared" ref="BL3:BL8" si="21">AV3</f>
        <v>711</v>
      </c>
      <c r="BO3" s="102" t="s">
        <v>23</v>
      </c>
      <c r="BP3" s="103">
        <f t="shared" ref="BP3:BP5" si="22">BH3</f>
        <v>928</v>
      </c>
      <c r="BR3" s="82" t="s">
        <v>47</v>
      </c>
      <c r="BS3" s="46" t="s">
        <v>8</v>
      </c>
      <c r="BT3" s="47">
        <f t="shared" ref="BT3:BT8" si="23">BD3</f>
        <v>711</v>
      </c>
    </row>
    <row r="4" spans="1:72" x14ac:dyDescent="0.25">
      <c r="C4" s="48" t="s">
        <v>2</v>
      </c>
      <c r="D4" s="49">
        <f>'Elettori-Votanti'!B3</f>
        <v>457</v>
      </c>
      <c r="F4" s="83" t="s">
        <v>48</v>
      </c>
      <c r="G4" s="98" t="s">
        <v>24</v>
      </c>
      <c r="H4" s="99">
        <v>10</v>
      </c>
      <c r="K4" s="48" t="s">
        <v>2</v>
      </c>
      <c r="L4" s="49">
        <f t="shared" si="8"/>
        <v>457</v>
      </c>
      <c r="N4" s="83" t="s">
        <v>48</v>
      </c>
      <c r="O4" s="98" t="s">
        <v>24</v>
      </c>
      <c r="P4" s="108">
        <f t="shared" si="9"/>
        <v>10</v>
      </c>
      <c r="S4" s="48" t="s">
        <v>2</v>
      </c>
      <c r="T4" s="49">
        <f t="shared" si="10"/>
        <v>457</v>
      </c>
      <c r="V4" s="83" t="s">
        <v>48</v>
      </c>
      <c r="W4" s="98" t="s">
        <v>24</v>
      </c>
      <c r="X4" s="108">
        <f t="shared" si="11"/>
        <v>10</v>
      </c>
      <c r="AA4" s="48" t="s">
        <v>2</v>
      </c>
      <c r="AB4" s="49">
        <f t="shared" si="12"/>
        <v>457</v>
      </c>
      <c r="AD4" s="83" t="s">
        <v>48</v>
      </c>
      <c r="AE4" s="98" t="s">
        <v>24</v>
      </c>
      <c r="AF4" s="108">
        <f t="shared" si="13"/>
        <v>10</v>
      </c>
      <c r="AI4" s="48" t="s">
        <v>2</v>
      </c>
      <c r="AJ4" s="49">
        <f t="shared" si="14"/>
        <v>457</v>
      </c>
      <c r="AL4" s="83" t="s">
        <v>48</v>
      </c>
      <c r="AM4" s="98" t="s">
        <v>24</v>
      </c>
      <c r="AN4" s="108">
        <f t="shared" si="15"/>
        <v>10</v>
      </c>
      <c r="AQ4" s="48" t="s">
        <v>2</v>
      </c>
      <c r="AR4" s="49">
        <f t="shared" si="16"/>
        <v>457</v>
      </c>
      <c r="AT4" s="83" t="s">
        <v>48</v>
      </c>
      <c r="AU4" s="98" t="s">
        <v>24</v>
      </c>
      <c r="AV4" s="108">
        <f t="shared" si="17"/>
        <v>10</v>
      </c>
      <c r="AY4" s="48" t="s">
        <v>2</v>
      </c>
      <c r="AZ4" s="49">
        <f t="shared" si="18"/>
        <v>457</v>
      </c>
      <c r="BB4" s="83" t="s">
        <v>48</v>
      </c>
      <c r="BC4" s="98" t="s">
        <v>24</v>
      </c>
      <c r="BD4" s="108">
        <f t="shared" si="19"/>
        <v>10</v>
      </c>
      <c r="BG4" s="48" t="s">
        <v>2</v>
      </c>
      <c r="BH4" s="49">
        <f t="shared" si="20"/>
        <v>457</v>
      </c>
      <c r="BJ4" s="83" t="s">
        <v>48</v>
      </c>
      <c r="BK4" s="98" t="s">
        <v>24</v>
      </c>
      <c r="BL4" s="108">
        <f t="shared" si="21"/>
        <v>10</v>
      </c>
      <c r="BO4" s="48" t="s">
        <v>2</v>
      </c>
      <c r="BP4" s="49">
        <f t="shared" si="22"/>
        <v>457</v>
      </c>
      <c r="BR4" s="83" t="s">
        <v>48</v>
      </c>
      <c r="BS4" s="98" t="s">
        <v>24</v>
      </c>
      <c r="BT4" s="108">
        <f t="shared" si="23"/>
        <v>10</v>
      </c>
    </row>
    <row r="5" spans="1:72" x14ac:dyDescent="0.25">
      <c r="C5" s="50" t="s">
        <v>3</v>
      </c>
      <c r="D5" s="51">
        <f>'Elettori-Votanti'!B4</f>
        <v>471</v>
      </c>
      <c r="F5" s="83" t="s">
        <v>49</v>
      </c>
      <c r="G5" s="98" t="s">
        <v>25</v>
      </c>
      <c r="H5" s="99">
        <v>12</v>
      </c>
      <c r="K5" s="50" t="s">
        <v>3</v>
      </c>
      <c r="L5" s="51">
        <f t="shared" si="8"/>
        <v>471</v>
      </c>
      <c r="N5" s="83" t="s">
        <v>49</v>
      </c>
      <c r="O5" s="98" t="s">
        <v>25</v>
      </c>
      <c r="P5" s="108">
        <f t="shared" si="9"/>
        <v>12</v>
      </c>
      <c r="S5" s="50" t="s">
        <v>3</v>
      </c>
      <c r="T5" s="51">
        <f t="shared" si="10"/>
        <v>471</v>
      </c>
      <c r="V5" s="83" t="s">
        <v>49</v>
      </c>
      <c r="W5" s="98" t="s">
        <v>25</v>
      </c>
      <c r="X5" s="108">
        <f t="shared" si="11"/>
        <v>12</v>
      </c>
      <c r="AA5" s="50" t="s">
        <v>3</v>
      </c>
      <c r="AB5" s="51">
        <f t="shared" si="12"/>
        <v>471</v>
      </c>
      <c r="AD5" s="83" t="s">
        <v>49</v>
      </c>
      <c r="AE5" s="98" t="s">
        <v>25</v>
      </c>
      <c r="AF5" s="108">
        <f t="shared" si="13"/>
        <v>12</v>
      </c>
      <c r="AI5" s="50" t="s">
        <v>3</v>
      </c>
      <c r="AJ5" s="51">
        <f t="shared" si="14"/>
        <v>471</v>
      </c>
      <c r="AL5" s="83" t="s">
        <v>49</v>
      </c>
      <c r="AM5" s="98" t="s">
        <v>25</v>
      </c>
      <c r="AN5" s="108">
        <f t="shared" si="15"/>
        <v>12</v>
      </c>
      <c r="AQ5" s="50" t="s">
        <v>3</v>
      </c>
      <c r="AR5" s="51">
        <f t="shared" si="16"/>
        <v>471</v>
      </c>
      <c r="AT5" s="83" t="s">
        <v>49</v>
      </c>
      <c r="AU5" s="98" t="s">
        <v>25</v>
      </c>
      <c r="AV5" s="108">
        <f t="shared" si="17"/>
        <v>12</v>
      </c>
      <c r="AY5" s="50" t="s">
        <v>3</v>
      </c>
      <c r="AZ5" s="51">
        <f t="shared" si="18"/>
        <v>471</v>
      </c>
      <c r="BB5" s="83" t="s">
        <v>49</v>
      </c>
      <c r="BC5" s="98" t="s">
        <v>25</v>
      </c>
      <c r="BD5" s="108">
        <f t="shared" si="19"/>
        <v>12</v>
      </c>
      <c r="BG5" s="50" t="s">
        <v>3</v>
      </c>
      <c r="BH5" s="51">
        <f t="shared" si="20"/>
        <v>471</v>
      </c>
      <c r="BJ5" s="83" t="s">
        <v>49</v>
      </c>
      <c r="BK5" s="98" t="s">
        <v>25</v>
      </c>
      <c r="BL5" s="108">
        <f t="shared" si="21"/>
        <v>12</v>
      </c>
      <c r="BO5" s="50" t="s">
        <v>3</v>
      </c>
      <c r="BP5" s="51">
        <f t="shared" si="22"/>
        <v>471</v>
      </c>
      <c r="BR5" s="83" t="s">
        <v>49</v>
      </c>
      <c r="BS5" s="98" t="s">
        <v>25</v>
      </c>
      <c r="BT5" s="108">
        <f t="shared" si="23"/>
        <v>12</v>
      </c>
    </row>
    <row r="6" spans="1:72" x14ac:dyDescent="0.25">
      <c r="C6" s="38"/>
      <c r="D6" s="104"/>
      <c r="F6" s="83" t="s">
        <v>50</v>
      </c>
      <c r="G6" s="98" t="s">
        <v>26</v>
      </c>
      <c r="H6" s="99">
        <v>0</v>
      </c>
      <c r="K6" s="38"/>
      <c r="L6" s="104"/>
      <c r="N6" s="83" t="s">
        <v>50</v>
      </c>
      <c r="O6" s="98" t="s">
        <v>26</v>
      </c>
      <c r="P6" s="108">
        <f t="shared" si="9"/>
        <v>0</v>
      </c>
      <c r="S6" s="38"/>
      <c r="T6" s="104"/>
      <c r="V6" s="83" t="s">
        <v>50</v>
      </c>
      <c r="W6" s="98" t="s">
        <v>26</v>
      </c>
      <c r="X6" s="108">
        <f t="shared" si="11"/>
        <v>0</v>
      </c>
      <c r="AA6" s="38"/>
      <c r="AB6" s="104"/>
      <c r="AD6" s="83" t="s">
        <v>50</v>
      </c>
      <c r="AE6" s="98" t="s">
        <v>26</v>
      </c>
      <c r="AF6" s="108">
        <f t="shared" si="13"/>
        <v>0</v>
      </c>
      <c r="AI6" s="38"/>
      <c r="AJ6" s="104"/>
      <c r="AL6" s="83" t="s">
        <v>50</v>
      </c>
      <c r="AM6" s="98" t="s">
        <v>26</v>
      </c>
      <c r="AN6" s="108">
        <f t="shared" si="15"/>
        <v>0</v>
      </c>
      <c r="AQ6" s="38"/>
      <c r="AR6" s="104"/>
      <c r="AT6" s="83" t="s">
        <v>50</v>
      </c>
      <c r="AU6" s="98" t="s">
        <v>26</v>
      </c>
      <c r="AV6" s="108">
        <f t="shared" si="17"/>
        <v>0</v>
      </c>
      <c r="AY6" s="38"/>
      <c r="AZ6" s="104"/>
      <c r="BB6" s="83" t="s">
        <v>50</v>
      </c>
      <c r="BC6" s="98" t="s">
        <v>26</v>
      </c>
      <c r="BD6" s="108">
        <f t="shared" si="19"/>
        <v>0</v>
      </c>
      <c r="BG6" s="38"/>
      <c r="BH6" s="104"/>
      <c r="BJ6" s="83" t="s">
        <v>50</v>
      </c>
      <c r="BK6" s="98" t="s">
        <v>26</v>
      </c>
      <c r="BL6" s="108">
        <f t="shared" si="21"/>
        <v>0</v>
      </c>
      <c r="BO6" s="38"/>
      <c r="BP6" s="104"/>
      <c r="BR6" s="83" t="s">
        <v>50</v>
      </c>
      <c r="BS6" s="98" t="s">
        <v>26</v>
      </c>
      <c r="BT6" s="108">
        <f t="shared" si="23"/>
        <v>0</v>
      </c>
    </row>
    <row r="7" spans="1:72" x14ac:dyDescent="0.25">
      <c r="C7" s="87"/>
      <c r="D7" s="105"/>
      <c r="F7" s="84" t="s">
        <v>51</v>
      </c>
      <c r="G7" s="100" t="s">
        <v>27</v>
      </c>
      <c r="H7" s="101">
        <f>H3-H4-H5-H6</f>
        <v>689</v>
      </c>
      <c r="K7" s="87"/>
      <c r="L7" s="105"/>
      <c r="N7" s="84" t="s">
        <v>51</v>
      </c>
      <c r="O7" s="100" t="s">
        <v>27</v>
      </c>
      <c r="P7" s="101">
        <f t="shared" si="9"/>
        <v>689</v>
      </c>
      <c r="S7" s="87"/>
      <c r="T7" s="105"/>
      <c r="V7" s="84" t="s">
        <v>51</v>
      </c>
      <c r="W7" s="100" t="s">
        <v>27</v>
      </c>
      <c r="X7" s="101">
        <f t="shared" si="11"/>
        <v>689</v>
      </c>
      <c r="AA7" s="87"/>
      <c r="AB7" s="105"/>
      <c r="AD7" s="84" t="s">
        <v>51</v>
      </c>
      <c r="AE7" s="100" t="s">
        <v>27</v>
      </c>
      <c r="AF7" s="101">
        <f t="shared" si="13"/>
        <v>689</v>
      </c>
      <c r="AI7" s="87"/>
      <c r="AJ7" s="105"/>
      <c r="AL7" s="84" t="s">
        <v>51</v>
      </c>
      <c r="AM7" s="100" t="s">
        <v>27</v>
      </c>
      <c r="AN7" s="101">
        <f t="shared" si="15"/>
        <v>689</v>
      </c>
      <c r="AQ7" s="87"/>
      <c r="AR7" s="105"/>
      <c r="AT7" s="84" t="s">
        <v>51</v>
      </c>
      <c r="AU7" s="100" t="s">
        <v>27</v>
      </c>
      <c r="AV7" s="101">
        <f t="shared" si="17"/>
        <v>689</v>
      </c>
      <c r="AY7" s="87"/>
      <c r="AZ7" s="105"/>
      <c r="BB7" s="84" t="s">
        <v>51</v>
      </c>
      <c r="BC7" s="100" t="s">
        <v>27</v>
      </c>
      <c r="BD7" s="101">
        <f t="shared" si="19"/>
        <v>689</v>
      </c>
      <c r="BG7" s="87"/>
      <c r="BH7" s="105"/>
      <c r="BJ7" s="84" t="s">
        <v>51</v>
      </c>
      <c r="BK7" s="100" t="s">
        <v>27</v>
      </c>
      <c r="BL7" s="101">
        <f t="shared" si="21"/>
        <v>689</v>
      </c>
      <c r="BO7" s="87"/>
      <c r="BP7" s="105"/>
      <c r="BR7" s="84" t="s">
        <v>51</v>
      </c>
      <c r="BS7" s="100" t="s">
        <v>27</v>
      </c>
      <c r="BT7" s="101">
        <f t="shared" si="23"/>
        <v>689</v>
      </c>
    </row>
    <row r="8" spans="1:72" s="131" customFormat="1" x14ac:dyDescent="0.25">
      <c r="C8" s="132" t="s">
        <v>44</v>
      </c>
      <c r="D8" s="130">
        <f>'Elettori-Votanti'!B26</f>
        <v>0.76616379310344829</v>
      </c>
      <c r="F8" s="133"/>
      <c r="G8" s="59" t="str">
        <f>IF((D17+H17+L17+P17+T17+X17+AB17+AF17+AJ17+AN17+AR17+AV17+AZ17+BD17+BH17+BL17+BP17)=H7,"","Err.: diff. voti validi e somma voti di lista")</f>
        <v/>
      </c>
      <c r="H8" s="134" t="str">
        <f>IF((D17+H17+L17+P17+T17+X17+AB17+AF17+AJ17+AN17+AR17+AV17+AZ17+BD17+BH17+BL17+BP17)=H7,"",(H7-(D17+H17+L17+P17+T17+X17)))</f>
        <v/>
      </c>
      <c r="K8" s="132" t="s">
        <v>44</v>
      </c>
      <c r="L8" s="130">
        <f>$D$8</f>
        <v>0.76616379310344829</v>
      </c>
      <c r="N8" s="133"/>
      <c r="O8" s="59" t="str">
        <f t="shared" ref="O8:P8" si="24">G8</f>
        <v/>
      </c>
      <c r="P8" s="134" t="str">
        <f t="shared" si="24"/>
        <v/>
      </c>
      <c r="S8" s="132" t="s">
        <v>44</v>
      </c>
      <c r="T8" s="130">
        <f>$D$8</f>
        <v>0.76616379310344829</v>
      </c>
      <c r="V8" s="133"/>
      <c r="W8" s="59" t="str">
        <f t="shared" ref="W8:X8" si="25">G8</f>
        <v/>
      </c>
      <c r="X8" s="134" t="str">
        <f t="shared" si="25"/>
        <v/>
      </c>
      <c r="AA8" s="132" t="s">
        <v>44</v>
      </c>
      <c r="AB8" s="130">
        <f>$D$8</f>
        <v>0.76616379310344829</v>
      </c>
      <c r="AD8" s="133"/>
      <c r="AE8" s="59" t="str">
        <f t="shared" ref="AE8" si="26">O8</f>
        <v/>
      </c>
      <c r="AF8" s="134" t="str">
        <f t="shared" si="13"/>
        <v/>
      </c>
      <c r="AI8" s="132" t="s">
        <v>44</v>
      </c>
      <c r="AJ8" s="130">
        <f>$D$8</f>
        <v>0.76616379310344829</v>
      </c>
      <c r="AL8" s="133"/>
      <c r="AM8" s="59" t="str">
        <f t="shared" ref="AM8" si="27">W8</f>
        <v/>
      </c>
      <c r="AN8" s="134" t="str">
        <f t="shared" si="15"/>
        <v/>
      </c>
      <c r="AQ8" s="132" t="s">
        <v>44</v>
      </c>
      <c r="AR8" s="130">
        <f>$D$8</f>
        <v>0.76616379310344829</v>
      </c>
      <c r="AT8" s="133"/>
      <c r="AU8" s="59" t="str">
        <f t="shared" ref="AU8" si="28">AE8</f>
        <v/>
      </c>
      <c r="AV8" s="134" t="str">
        <f t="shared" si="17"/>
        <v/>
      </c>
      <c r="AY8" s="132" t="s">
        <v>44</v>
      </c>
      <c r="AZ8" s="130">
        <f>$D$8</f>
        <v>0.76616379310344829</v>
      </c>
      <c r="BB8" s="133"/>
      <c r="BC8" s="59" t="str">
        <f t="shared" ref="BC8" si="29">AM8</f>
        <v/>
      </c>
      <c r="BD8" s="134" t="str">
        <f t="shared" si="19"/>
        <v/>
      </c>
      <c r="BG8" s="132" t="s">
        <v>44</v>
      </c>
      <c r="BH8" s="130">
        <f>$D$8</f>
        <v>0.76616379310344829</v>
      </c>
      <c r="BJ8" s="133"/>
      <c r="BK8" s="59" t="str">
        <f t="shared" ref="BK8" si="30">AU8</f>
        <v/>
      </c>
      <c r="BL8" s="134" t="str">
        <f t="shared" si="21"/>
        <v/>
      </c>
      <c r="BO8" s="132" t="s">
        <v>44</v>
      </c>
      <c r="BP8" s="130">
        <f>$D$8</f>
        <v>0.76616379310344829</v>
      </c>
      <c r="BR8" s="133"/>
      <c r="BS8" s="59" t="str">
        <f t="shared" ref="BS8" si="31">BC8</f>
        <v/>
      </c>
      <c r="BT8" s="134" t="str">
        <f t="shared" si="23"/>
        <v/>
      </c>
    </row>
    <row r="9" spans="1:72" x14ac:dyDescent="0.25">
      <c r="C9" s="39"/>
      <c r="D9" s="90"/>
      <c r="F9" s="39"/>
      <c r="G9" s="89"/>
      <c r="H9" s="90"/>
      <c r="K9" s="39"/>
      <c r="L9" s="90"/>
      <c r="N9" s="39"/>
      <c r="O9" s="89"/>
      <c r="P9" s="90"/>
      <c r="S9" s="39"/>
      <c r="T9" s="90"/>
      <c r="V9" s="39"/>
      <c r="W9" s="89"/>
      <c r="X9" s="90"/>
      <c r="AA9" s="39"/>
      <c r="AB9" s="90"/>
      <c r="AD9" s="39"/>
      <c r="AE9" s="89"/>
      <c r="AF9" s="90"/>
      <c r="AI9" s="39"/>
      <c r="AJ9" s="90"/>
      <c r="AL9" s="39"/>
      <c r="AM9" s="89"/>
      <c r="AN9" s="90"/>
      <c r="AQ9" s="39"/>
      <c r="AR9" s="90"/>
      <c r="AT9" s="39"/>
      <c r="AU9" s="89"/>
      <c r="AV9" s="90"/>
      <c r="AY9" s="39"/>
      <c r="AZ9" s="90"/>
      <c r="BB9" s="39"/>
      <c r="BC9" s="89"/>
      <c r="BD9" s="90"/>
      <c r="BG9" s="39"/>
      <c r="BH9" s="90"/>
      <c r="BJ9" s="39"/>
      <c r="BK9" s="89"/>
      <c r="BL9" s="90"/>
      <c r="BO9" s="39"/>
      <c r="BP9" s="90"/>
      <c r="BR9" s="39"/>
      <c r="BS9" s="89"/>
      <c r="BT9" s="90"/>
    </row>
    <row r="13" spans="1:72" x14ac:dyDescent="0.25">
      <c r="A13" s="61"/>
      <c r="B13" s="142" t="s">
        <v>52</v>
      </c>
      <c r="C13" s="142"/>
      <c r="D13" s="142"/>
      <c r="E13" s="142"/>
      <c r="F13" s="142"/>
      <c r="G13" s="142"/>
      <c r="H13" s="142"/>
      <c r="J13" s="142" t="s">
        <v>52</v>
      </c>
      <c r="K13" s="142"/>
      <c r="L13" s="142"/>
      <c r="M13" s="142"/>
      <c r="N13" s="142"/>
      <c r="O13" s="142"/>
      <c r="P13" s="142"/>
      <c r="R13" s="142" t="s">
        <v>52</v>
      </c>
      <c r="S13" s="142"/>
      <c r="T13" s="142"/>
      <c r="U13" s="142"/>
      <c r="V13" s="142"/>
      <c r="W13" s="142"/>
      <c r="X13" s="142"/>
      <c r="Z13" s="142" t="s">
        <v>52</v>
      </c>
      <c r="AA13" s="142"/>
      <c r="AB13" s="142"/>
      <c r="AC13" s="142"/>
      <c r="AD13" s="142"/>
      <c r="AE13" s="142"/>
      <c r="AF13" s="142"/>
      <c r="AH13" s="142" t="s">
        <v>52</v>
      </c>
      <c r="AI13" s="142"/>
      <c r="AJ13" s="142"/>
      <c r="AK13" s="142"/>
      <c r="AL13" s="142"/>
      <c r="AM13" s="142"/>
      <c r="AN13" s="142"/>
      <c r="AP13" s="142" t="s">
        <v>52</v>
      </c>
      <c r="AQ13" s="142"/>
      <c r="AR13" s="142"/>
      <c r="AS13" s="142"/>
      <c r="AT13" s="142"/>
      <c r="AU13" s="142"/>
      <c r="AV13" s="142"/>
      <c r="AX13" s="142" t="s">
        <v>52</v>
      </c>
      <c r="AY13" s="142"/>
      <c r="AZ13" s="142"/>
      <c r="BA13" s="142"/>
      <c r="BB13" s="142"/>
      <c r="BC13" s="142"/>
      <c r="BD13" s="142"/>
      <c r="BF13" s="142" t="s">
        <v>52</v>
      </c>
      <c r="BG13" s="142"/>
      <c r="BH13" s="142"/>
      <c r="BI13" s="142"/>
      <c r="BJ13" s="142"/>
      <c r="BK13" s="142"/>
      <c r="BL13" s="142"/>
      <c r="BN13" s="142" t="s">
        <v>52</v>
      </c>
      <c r="BO13" s="142"/>
      <c r="BP13" s="142"/>
      <c r="BQ13" s="142"/>
      <c r="BR13" s="142"/>
      <c r="BS13" s="142"/>
      <c r="BT13" s="142"/>
    </row>
    <row r="15" spans="1:72" x14ac:dyDescent="0.25">
      <c r="B15" s="140"/>
      <c r="C15" s="58" t="s">
        <v>19</v>
      </c>
      <c r="D15" s="136" t="s">
        <v>40</v>
      </c>
      <c r="F15" s="138"/>
      <c r="G15" s="58" t="s">
        <v>30</v>
      </c>
      <c r="H15" s="136" t="s">
        <v>40</v>
      </c>
      <c r="J15" s="140"/>
      <c r="K15" s="92" t="s">
        <v>31</v>
      </c>
      <c r="L15" s="136" t="s">
        <v>40</v>
      </c>
      <c r="N15" s="138"/>
      <c r="O15" s="92" t="s">
        <v>32</v>
      </c>
      <c r="P15" s="136" t="s">
        <v>40</v>
      </c>
      <c r="R15" s="140"/>
      <c r="S15" s="92" t="s">
        <v>54</v>
      </c>
      <c r="T15" s="136" t="s">
        <v>40</v>
      </c>
      <c r="V15" s="138"/>
      <c r="W15" s="92" t="s">
        <v>88</v>
      </c>
      <c r="X15" s="136" t="s">
        <v>40</v>
      </c>
      <c r="Z15" s="140"/>
      <c r="AA15" s="92" t="s">
        <v>89</v>
      </c>
      <c r="AB15" s="136" t="s">
        <v>40</v>
      </c>
      <c r="AD15" s="138"/>
      <c r="AE15" s="92" t="s">
        <v>90</v>
      </c>
      <c r="AF15" s="136" t="s">
        <v>40</v>
      </c>
      <c r="AH15" s="140"/>
      <c r="AI15" s="92" t="s">
        <v>91</v>
      </c>
      <c r="AJ15" s="136" t="s">
        <v>40</v>
      </c>
      <c r="AL15" s="138"/>
      <c r="AM15" s="92" t="s">
        <v>92</v>
      </c>
      <c r="AN15" s="136" t="s">
        <v>40</v>
      </c>
      <c r="AP15" s="140"/>
      <c r="AQ15" s="92" t="s">
        <v>93</v>
      </c>
      <c r="AR15" s="136" t="s">
        <v>40</v>
      </c>
      <c r="AT15" s="138"/>
      <c r="AU15" s="92" t="s">
        <v>94</v>
      </c>
      <c r="AV15" s="136" t="s">
        <v>40</v>
      </c>
      <c r="AX15" s="140"/>
      <c r="AY15" s="92" t="s">
        <v>95</v>
      </c>
      <c r="AZ15" s="136" t="s">
        <v>40</v>
      </c>
      <c r="BB15" s="138"/>
      <c r="BC15" s="92" t="s">
        <v>96</v>
      </c>
      <c r="BD15" s="136" t="s">
        <v>40</v>
      </c>
      <c r="BF15" s="140"/>
      <c r="BG15" s="92" t="s">
        <v>97</v>
      </c>
      <c r="BH15" s="136" t="s">
        <v>40</v>
      </c>
      <c r="BJ15" s="138"/>
      <c r="BK15" s="92" t="s">
        <v>98</v>
      </c>
      <c r="BL15" s="136" t="s">
        <v>40</v>
      </c>
      <c r="BN15" s="140"/>
      <c r="BO15" s="92" t="s">
        <v>99</v>
      </c>
      <c r="BP15" s="136" t="s">
        <v>40</v>
      </c>
      <c r="BR15" s="138"/>
      <c r="BS15" s="122" t="s">
        <v>100</v>
      </c>
      <c r="BT15" s="136" t="s">
        <v>40</v>
      </c>
    </row>
    <row r="16" spans="1:72" ht="9.6999999999999993" customHeight="1" x14ac:dyDescent="0.25">
      <c r="B16" s="141"/>
      <c r="C16" s="91"/>
      <c r="D16" s="137"/>
      <c r="F16" s="139"/>
      <c r="G16" s="91"/>
      <c r="H16" s="137"/>
      <c r="J16" s="141"/>
      <c r="K16" s="91"/>
      <c r="L16" s="137"/>
      <c r="N16" s="139"/>
      <c r="O16" s="91"/>
      <c r="P16" s="137"/>
      <c r="R16" s="141"/>
      <c r="S16" s="91"/>
      <c r="T16" s="137"/>
      <c r="V16" s="139"/>
      <c r="W16" s="91"/>
      <c r="X16" s="137"/>
      <c r="Z16" s="141"/>
      <c r="AA16" s="91"/>
      <c r="AB16" s="137"/>
      <c r="AD16" s="139"/>
      <c r="AE16" s="91"/>
      <c r="AF16" s="137"/>
      <c r="AH16" s="141"/>
      <c r="AI16" s="91"/>
      <c r="AJ16" s="137"/>
      <c r="AL16" s="139"/>
      <c r="AM16" s="91"/>
      <c r="AN16" s="137"/>
      <c r="AP16" s="141"/>
      <c r="AQ16" s="91"/>
      <c r="AR16" s="137"/>
      <c r="AT16" s="139"/>
      <c r="AU16" s="91"/>
      <c r="AV16" s="137"/>
      <c r="AX16" s="141"/>
      <c r="AY16" s="91"/>
      <c r="AZ16" s="137"/>
      <c r="BB16" s="139"/>
      <c r="BC16" s="91"/>
      <c r="BD16" s="137"/>
      <c r="BF16" s="141"/>
      <c r="BG16" s="91"/>
      <c r="BH16" s="137"/>
      <c r="BJ16" s="139"/>
      <c r="BK16" s="91"/>
      <c r="BL16" s="137"/>
      <c r="BN16" s="141"/>
      <c r="BO16" s="91"/>
      <c r="BP16" s="137"/>
      <c r="BR16" s="139"/>
      <c r="BS16" s="91"/>
      <c r="BT16" s="137"/>
    </row>
    <row r="17" spans="2:72" ht="30.75" customHeight="1" x14ac:dyDescent="0.25">
      <c r="B17" s="39"/>
      <c r="C17" s="56" t="s">
        <v>289</v>
      </c>
      <c r="D17" s="57">
        <v>28</v>
      </c>
      <c r="F17" s="39"/>
      <c r="G17" s="56" t="s">
        <v>290</v>
      </c>
      <c r="H17" s="57">
        <v>355</v>
      </c>
      <c r="J17" s="39"/>
      <c r="K17" s="56" t="s">
        <v>291</v>
      </c>
      <c r="L17" s="57">
        <v>57</v>
      </c>
      <c r="N17" s="39"/>
      <c r="O17" s="56" t="s">
        <v>292</v>
      </c>
      <c r="P17" s="57">
        <v>1</v>
      </c>
      <c r="R17" s="39"/>
      <c r="S17" s="56" t="s">
        <v>293</v>
      </c>
      <c r="T17" s="57">
        <v>0</v>
      </c>
      <c r="V17" s="39"/>
      <c r="W17" s="93" t="s">
        <v>294</v>
      </c>
      <c r="X17" s="57">
        <v>5</v>
      </c>
      <c r="Z17" s="39"/>
      <c r="AA17" s="56" t="s">
        <v>295</v>
      </c>
      <c r="AB17" s="57">
        <v>129</v>
      </c>
      <c r="AD17" s="39"/>
      <c r="AE17" s="93" t="s">
        <v>296</v>
      </c>
      <c r="AF17" s="57">
        <v>3</v>
      </c>
      <c r="AH17" s="39"/>
      <c r="AI17" s="56" t="s">
        <v>297</v>
      </c>
      <c r="AJ17" s="57">
        <v>0</v>
      </c>
      <c r="AL17" s="39"/>
      <c r="AM17" s="93" t="s">
        <v>298</v>
      </c>
      <c r="AN17" s="57">
        <v>16</v>
      </c>
      <c r="AP17" s="39"/>
      <c r="AQ17" s="56" t="s">
        <v>299</v>
      </c>
      <c r="AR17" s="57">
        <v>63</v>
      </c>
      <c r="AT17" s="39"/>
      <c r="AU17" s="93" t="s">
        <v>300</v>
      </c>
      <c r="AV17" s="57">
        <v>1</v>
      </c>
      <c r="AX17" s="39"/>
      <c r="AY17" s="56" t="s">
        <v>301</v>
      </c>
      <c r="AZ17" s="57">
        <v>0</v>
      </c>
      <c r="BB17" s="39"/>
      <c r="BC17" s="93" t="s">
        <v>302</v>
      </c>
      <c r="BD17" s="57">
        <v>29</v>
      </c>
      <c r="BF17" s="39"/>
      <c r="BG17" s="56" t="s">
        <v>303</v>
      </c>
      <c r="BH17" s="57">
        <v>1</v>
      </c>
      <c r="BJ17" s="39"/>
      <c r="BK17" s="93" t="s">
        <v>304</v>
      </c>
      <c r="BL17" s="57">
        <v>1</v>
      </c>
      <c r="BN17" s="39"/>
      <c r="BO17" s="56" t="s">
        <v>305</v>
      </c>
      <c r="BP17" s="57">
        <v>0</v>
      </c>
      <c r="BR17" s="39"/>
      <c r="BS17" s="93" t="s">
        <v>53</v>
      </c>
      <c r="BT17" s="57">
        <v>0</v>
      </c>
    </row>
    <row r="18" spans="2:72" x14ac:dyDescent="0.25">
      <c r="C18" s="54" t="s">
        <v>33</v>
      </c>
      <c r="D18" s="55">
        <f>D17/$H$7</f>
        <v>4.0638606676342524E-2</v>
      </c>
      <c r="G18" s="54" t="s">
        <v>33</v>
      </c>
      <c r="H18" s="55">
        <f>H17/$H$7</f>
        <v>0.51523947750362842</v>
      </c>
      <c r="K18" s="54" t="s">
        <v>33</v>
      </c>
      <c r="L18" s="55">
        <f>L17/$H$7</f>
        <v>8.2728592162554432E-2</v>
      </c>
      <c r="O18" s="54" t="s">
        <v>33</v>
      </c>
      <c r="P18" s="55">
        <f>P17/$H$7</f>
        <v>1.4513788098693759E-3</v>
      </c>
      <c r="S18" s="54" t="s">
        <v>33</v>
      </c>
      <c r="T18" s="55">
        <f>T17/$H$7</f>
        <v>0</v>
      </c>
      <c r="W18" s="54" t="s">
        <v>33</v>
      </c>
      <c r="X18" s="55">
        <f>X17/$H$7</f>
        <v>7.2568940493468797E-3</v>
      </c>
      <c r="AA18" s="54" t="s">
        <v>33</v>
      </c>
      <c r="AB18" s="55">
        <f>AB17/$H$7</f>
        <v>0.18722786647314948</v>
      </c>
      <c r="AE18" s="54" t="s">
        <v>33</v>
      </c>
      <c r="AF18" s="55">
        <f>AF17/$H$7</f>
        <v>4.3541364296081275E-3</v>
      </c>
      <c r="AI18" s="54" t="s">
        <v>33</v>
      </c>
      <c r="AJ18" s="55">
        <f>AJ17/$H$7</f>
        <v>0</v>
      </c>
      <c r="AM18" s="54" t="s">
        <v>33</v>
      </c>
      <c r="AN18" s="55">
        <f>AN17/$H$7</f>
        <v>2.3222060957910014E-2</v>
      </c>
      <c r="AQ18" s="54" t="s">
        <v>33</v>
      </c>
      <c r="AR18" s="55">
        <f>AR17/$H$7</f>
        <v>9.1436865021770689E-2</v>
      </c>
      <c r="AU18" s="54" t="s">
        <v>33</v>
      </c>
      <c r="AV18" s="55">
        <f>AV17/$H$7</f>
        <v>1.4513788098693759E-3</v>
      </c>
      <c r="AY18" s="54" t="s">
        <v>33</v>
      </c>
      <c r="AZ18" s="55">
        <f>AB17/$H$7</f>
        <v>0.18722786647314948</v>
      </c>
      <c r="BC18" s="54" t="s">
        <v>33</v>
      </c>
      <c r="BD18" s="55">
        <f>AF17/$H$7</f>
        <v>4.3541364296081275E-3</v>
      </c>
      <c r="BG18" s="54" t="s">
        <v>33</v>
      </c>
      <c r="BH18" s="55">
        <f>BH17/$H$7</f>
        <v>1.4513788098693759E-3</v>
      </c>
      <c r="BK18" s="54" t="s">
        <v>33</v>
      </c>
      <c r="BL18" s="55">
        <f>BL17/$H$7</f>
        <v>1.4513788098693759E-3</v>
      </c>
      <c r="BO18" s="54" t="s">
        <v>33</v>
      </c>
      <c r="BP18" s="55">
        <f>BP17/$H$7</f>
        <v>0</v>
      </c>
      <c r="BS18" s="54" t="s">
        <v>33</v>
      </c>
      <c r="BT18" s="55">
        <f>BT17/$H$7</f>
        <v>0</v>
      </c>
    </row>
    <row r="19" spans="2:72" x14ac:dyDescent="0.25">
      <c r="C19" s="54"/>
      <c r="D19" s="55"/>
      <c r="G19" s="54"/>
      <c r="H19" s="55"/>
      <c r="K19" s="54"/>
      <c r="L19" s="55"/>
      <c r="O19" s="54"/>
      <c r="P19" s="55"/>
      <c r="S19" s="54"/>
      <c r="T19" s="55"/>
      <c r="W19" s="54"/>
      <c r="X19" s="55"/>
      <c r="AA19" s="54"/>
      <c r="AB19" s="55"/>
      <c r="AE19" s="54"/>
      <c r="AF19" s="55"/>
      <c r="AI19" s="54"/>
      <c r="AJ19" s="55"/>
      <c r="AM19" s="54"/>
      <c r="AN19" s="55"/>
      <c r="AQ19" s="54"/>
      <c r="AR19" s="55"/>
      <c r="AU19" s="54"/>
      <c r="AV19" s="55"/>
      <c r="AY19" s="54"/>
      <c r="AZ19" s="55"/>
      <c r="BC19" s="54"/>
      <c r="BD19" s="55"/>
      <c r="BG19" s="54"/>
      <c r="BH19" s="55"/>
      <c r="BK19" s="54"/>
      <c r="BL19" s="55"/>
      <c r="BO19" s="54"/>
      <c r="BP19" s="55"/>
      <c r="BS19" s="54"/>
      <c r="BT19" s="55"/>
    </row>
    <row r="20" spans="2:72" x14ac:dyDescent="0.25">
      <c r="B20" s="45" t="s">
        <v>20</v>
      </c>
      <c r="C20" s="40" t="s">
        <v>21</v>
      </c>
      <c r="D20" s="45" t="s">
        <v>28</v>
      </c>
      <c r="F20" s="45" t="s">
        <v>20</v>
      </c>
      <c r="G20" s="40" t="s">
        <v>21</v>
      </c>
      <c r="H20" s="45" t="s">
        <v>28</v>
      </c>
      <c r="J20" s="45" t="s">
        <v>20</v>
      </c>
      <c r="K20" s="40" t="s">
        <v>21</v>
      </c>
      <c r="L20" s="45" t="s">
        <v>28</v>
      </c>
      <c r="N20" s="45" t="s">
        <v>20</v>
      </c>
      <c r="O20" s="40" t="s">
        <v>21</v>
      </c>
      <c r="P20" s="45" t="s">
        <v>28</v>
      </c>
      <c r="R20" s="45" t="s">
        <v>20</v>
      </c>
      <c r="S20" s="40" t="s">
        <v>21</v>
      </c>
      <c r="T20" s="45" t="s">
        <v>28</v>
      </c>
      <c r="V20" s="45" t="s">
        <v>20</v>
      </c>
      <c r="W20" s="40" t="s">
        <v>21</v>
      </c>
      <c r="X20" s="45" t="s">
        <v>28</v>
      </c>
      <c r="Z20" s="45" t="s">
        <v>20</v>
      </c>
      <c r="AA20" s="40" t="s">
        <v>21</v>
      </c>
      <c r="AB20" s="45" t="s">
        <v>28</v>
      </c>
      <c r="AD20" s="45" t="s">
        <v>20</v>
      </c>
      <c r="AE20" s="40" t="s">
        <v>21</v>
      </c>
      <c r="AF20" s="45" t="s">
        <v>28</v>
      </c>
      <c r="AH20" s="45" t="s">
        <v>20</v>
      </c>
      <c r="AI20" s="40" t="s">
        <v>21</v>
      </c>
      <c r="AJ20" s="45" t="s">
        <v>28</v>
      </c>
      <c r="AL20" s="45" t="s">
        <v>20</v>
      </c>
      <c r="AM20" s="40" t="s">
        <v>21</v>
      </c>
      <c r="AN20" s="45" t="s">
        <v>28</v>
      </c>
      <c r="AP20" s="45" t="s">
        <v>20</v>
      </c>
      <c r="AQ20" s="40" t="s">
        <v>21</v>
      </c>
      <c r="AR20" s="45" t="s">
        <v>28</v>
      </c>
      <c r="AT20" s="45" t="s">
        <v>20</v>
      </c>
      <c r="AU20" s="40" t="s">
        <v>21</v>
      </c>
      <c r="AV20" s="45" t="s">
        <v>28</v>
      </c>
      <c r="AX20" s="45" t="s">
        <v>20</v>
      </c>
      <c r="AY20" s="40" t="s">
        <v>21</v>
      </c>
      <c r="AZ20" s="45" t="s">
        <v>28</v>
      </c>
      <c r="BB20" s="45" t="s">
        <v>20</v>
      </c>
      <c r="BC20" s="40" t="s">
        <v>21</v>
      </c>
      <c r="BD20" s="45" t="s">
        <v>28</v>
      </c>
      <c r="BF20" s="45" t="s">
        <v>20</v>
      </c>
      <c r="BG20" s="40" t="s">
        <v>21</v>
      </c>
      <c r="BH20" s="45" t="s">
        <v>28</v>
      </c>
      <c r="BJ20" s="45" t="s">
        <v>20</v>
      </c>
      <c r="BK20" s="40" t="s">
        <v>21</v>
      </c>
      <c r="BL20" s="45" t="s">
        <v>28</v>
      </c>
      <c r="BN20" s="45" t="s">
        <v>20</v>
      </c>
      <c r="BO20" s="40" t="s">
        <v>21</v>
      </c>
      <c r="BP20" s="45" t="s">
        <v>28</v>
      </c>
      <c r="BR20" s="45" t="s">
        <v>20</v>
      </c>
      <c r="BS20" s="40" t="s">
        <v>21</v>
      </c>
      <c r="BT20" s="45" t="s">
        <v>28</v>
      </c>
    </row>
    <row r="21" spans="2:72" x14ac:dyDescent="0.25">
      <c r="B21" s="43">
        <v>1</v>
      </c>
      <c r="C21" s="46" t="s">
        <v>58</v>
      </c>
      <c r="D21" s="44">
        <v>1</v>
      </c>
      <c r="F21" s="43">
        <v>1</v>
      </c>
      <c r="G21" s="46" t="s">
        <v>73</v>
      </c>
      <c r="H21" s="44">
        <v>84</v>
      </c>
      <c r="J21" s="43">
        <v>1</v>
      </c>
      <c r="K21" s="46" t="s">
        <v>101</v>
      </c>
      <c r="L21" s="44">
        <v>8</v>
      </c>
      <c r="N21" s="43">
        <v>1</v>
      </c>
      <c r="O21" s="46" t="s">
        <v>116</v>
      </c>
      <c r="P21" s="44">
        <v>0</v>
      </c>
      <c r="R21" s="43">
        <v>1</v>
      </c>
      <c r="S21" s="46" t="s">
        <v>124</v>
      </c>
      <c r="T21" s="44">
        <v>0</v>
      </c>
      <c r="V21" s="43">
        <v>1</v>
      </c>
      <c r="W21" s="46" t="s">
        <v>133</v>
      </c>
      <c r="X21" s="44">
        <v>0</v>
      </c>
      <c r="Z21" s="43">
        <v>1</v>
      </c>
      <c r="AA21" s="46" t="s">
        <v>141</v>
      </c>
      <c r="AB21" s="44">
        <v>21</v>
      </c>
      <c r="AD21" s="43">
        <v>1</v>
      </c>
      <c r="AE21" s="46" t="s">
        <v>156</v>
      </c>
      <c r="AF21" s="44">
        <v>0</v>
      </c>
      <c r="AH21" s="43">
        <v>1</v>
      </c>
      <c r="AI21" s="46" t="s">
        <v>171</v>
      </c>
      <c r="AJ21" s="44">
        <v>0</v>
      </c>
      <c r="AL21" s="43">
        <v>1</v>
      </c>
      <c r="AM21" s="85" t="s">
        <v>180</v>
      </c>
      <c r="AN21" s="44">
        <v>0</v>
      </c>
      <c r="AP21" s="43">
        <v>1</v>
      </c>
      <c r="AQ21" s="85" t="s">
        <v>195</v>
      </c>
      <c r="AR21" s="44">
        <v>0</v>
      </c>
      <c r="AT21" s="43">
        <v>1</v>
      </c>
      <c r="AU21" s="85" t="s">
        <v>208</v>
      </c>
      <c r="AV21" s="44">
        <v>0</v>
      </c>
      <c r="AX21" s="43">
        <v>1</v>
      </c>
      <c r="AY21" s="85" t="s">
        <v>223</v>
      </c>
      <c r="AZ21" s="44">
        <v>0</v>
      </c>
      <c r="BB21" s="43">
        <v>1</v>
      </c>
      <c r="BC21" s="85" t="s">
        <v>238</v>
      </c>
      <c r="BD21" s="44">
        <v>3</v>
      </c>
      <c r="BF21" s="43">
        <v>1</v>
      </c>
      <c r="BG21" s="95" t="s">
        <v>253</v>
      </c>
      <c r="BH21" s="44">
        <v>0</v>
      </c>
      <c r="BJ21" s="43">
        <v>1</v>
      </c>
      <c r="BK21" s="85" t="s">
        <v>268</v>
      </c>
      <c r="BL21" s="44">
        <v>0</v>
      </c>
      <c r="BN21" s="43">
        <v>1</v>
      </c>
      <c r="BO21" s="46" t="s">
        <v>283</v>
      </c>
      <c r="BP21" s="44">
        <v>0</v>
      </c>
      <c r="BR21" s="43">
        <v>1</v>
      </c>
      <c r="BS21" s="94" t="s">
        <v>53</v>
      </c>
      <c r="BT21" s="44"/>
    </row>
    <row r="22" spans="2:72" x14ac:dyDescent="0.25">
      <c r="B22" s="35">
        <v>2</v>
      </c>
      <c r="C22" s="52" t="s">
        <v>59</v>
      </c>
      <c r="D22" s="42">
        <v>0</v>
      </c>
      <c r="F22" s="35">
        <v>2</v>
      </c>
      <c r="G22" s="52" t="s">
        <v>74</v>
      </c>
      <c r="H22" s="42">
        <v>2</v>
      </c>
      <c r="J22" s="35">
        <v>2</v>
      </c>
      <c r="K22" s="85" t="s">
        <v>102</v>
      </c>
      <c r="L22" s="42">
        <v>6</v>
      </c>
      <c r="N22" s="35">
        <v>2</v>
      </c>
      <c r="O22" s="85" t="s">
        <v>117</v>
      </c>
      <c r="P22" s="42">
        <v>0</v>
      </c>
      <c r="R22" s="35">
        <v>2</v>
      </c>
      <c r="S22" s="85" t="s">
        <v>125</v>
      </c>
      <c r="T22" s="42">
        <v>0</v>
      </c>
      <c r="V22" s="35">
        <v>2</v>
      </c>
      <c r="W22" s="85" t="s">
        <v>134</v>
      </c>
      <c r="X22" s="42">
        <v>0</v>
      </c>
      <c r="Z22" s="35">
        <v>2</v>
      </c>
      <c r="AA22" s="85" t="s">
        <v>142</v>
      </c>
      <c r="AB22" s="42">
        <v>11</v>
      </c>
      <c r="AD22" s="35">
        <v>2</v>
      </c>
      <c r="AE22" s="85" t="s">
        <v>157</v>
      </c>
      <c r="AF22" s="42">
        <v>0</v>
      </c>
      <c r="AH22" s="35">
        <v>2</v>
      </c>
      <c r="AI22" s="85" t="s">
        <v>172</v>
      </c>
      <c r="AJ22" s="42">
        <v>0</v>
      </c>
      <c r="AL22" s="35">
        <v>2</v>
      </c>
      <c r="AM22" s="85" t="s">
        <v>181</v>
      </c>
      <c r="AN22" s="42">
        <v>1</v>
      </c>
      <c r="AP22" s="35">
        <v>2</v>
      </c>
      <c r="AQ22" s="85" t="s">
        <v>196</v>
      </c>
      <c r="AR22" s="42">
        <v>0</v>
      </c>
      <c r="AT22" s="35">
        <v>2</v>
      </c>
      <c r="AU22" s="85" t="s">
        <v>209</v>
      </c>
      <c r="AV22" s="42">
        <v>0</v>
      </c>
      <c r="AX22" s="35">
        <v>2</v>
      </c>
      <c r="AY22" s="85" t="s">
        <v>224</v>
      </c>
      <c r="AZ22" s="42">
        <v>0</v>
      </c>
      <c r="BB22" s="35">
        <v>2</v>
      </c>
      <c r="BC22" s="85" t="s">
        <v>239</v>
      </c>
      <c r="BD22" s="42">
        <v>0</v>
      </c>
      <c r="BF22" s="35">
        <v>2</v>
      </c>
      <c r="BG22" s="95" t="s">
        <v>254</v>
      </c>
      <c r="BH22" s="42">
        <v>0</v>
      </c>
      <c r="BJ22" s="35">
        <v>2</v>
      </c>
      <c r="BK22" s="85" t="s">
        <v>269</v>
      </c>
      <c r="BL22" s="42">
        <v>0</v>
      </c>
      <c r="BN22" s="35">
        <v>2</v>
      </c>
      <c r="BO22" s="85" t="s">
        <v>284</v>
      </c>
      <c r="BP22" s="42">
        <v>0</v>
      </c>
      <c r="BR22" s="35">
        <v>2</v>
      </c>
      <c r="BS22" s="95" t="s">
        <v>53</v>
      </c>
      <c r="BT22" s="42"/>
    </row>
    <row r="23" spans="2:72" x14ac:dyDescent="0.25">
      <c r="B23" s="43">
        <v>3</v>
      </c>
      <c r="C23" s="52" t="s">
        <v>60</v>
      </c>
      <c r="D23" s="44">
        <v>2</v>
      </c>
      <c r="F23" s="43">
        <v>3</v>
      </c>
      <c r="G23" s="52" t="s">
        <v>75</v>
      </c>
      <c r="H23" s="44">
        <v>35</v>
      </c>
      <c r="J23" s="43">
        <v>3</v>
      </c>
      <c r="K23" s="85" t="s">
        <v>103</v>
      </c>
      <c r="L23" s="44">
        <v>0</v>
      </c>
      <c r="N23" s="43">
        <v>3</v>
      </c>
      <c r="O23" s="85" t="s">
        <v>118</v>
      </c>
      <c r="P23" s="44">
        <v>0</v>
      </c>
      <c r="R23" s="43">
        <v>3</v>
      </c>
      <c r="S23" s="85" t="s">
        <v>126</v>
      </c>
      <c r="T23" s="44">
        <v>0</v>
      </c>
      <c r="V23" s="43">
        <v>3</v>
      </c>
      <c r="W23" s="85" t="s">
        <v>135</v>
      </c>
      <c r="X23" s="44">
        <v>0</v>
      </c>
      <c r="Z23" s="43">
        <v>3</v>
      </c>
      <c r="AA23" s="85" t="s">
        <v>143</v>
      </c>
      <c r="AB23" s="44">
        <v>6</v>
      </c>
      <c r="AD23" s="43">
        <v>3</v>
      </c>
      <c r="AE23" s="85" t="s">
        <v>158</v>
      </c>
      <c r="AF23" s="44">
        <v>0</v>
      </c>
      <c r="AH23" s="43">
        <v>3</v>
      </c>
      <c r="AI23" s="85" t="s">
        <v>173</v>
      </c>
      <c r="AJ23" s="44">
        <v>0</v>
      </c>
      <c r="AL23" s="43">
        <v>3</v>
      </c>
      <c r="AM23" s="123" t="s">
        <v>182</v>
      </c>
      <c r="AN23" s="44">
        <v>2</v>
      </c>
      <c r="AP23" s="43">
        <v>3</v>
      </c>
      <c r="AQ23" s="85" t="s">
        <v>197</v>
      </c>
      <c r="AR23" s="44">
        <v>1</v>
      </c>
      <c r="AT23" s="43">
        <v>3</v>
      </c>
      <c r="AU23" s="85" t="s">
        <v>210</v>
      </c>
      <c r="AV23" s="44">
        <v>0</v>
      </c>
      <c r="AX23" s="43">
        <v>3</v>
      </c>
      <c r="AY23" s="85" t="s">
        <v>225</v>
      </c>
      <c r="AZ23" s="44">
        <v>0</v>
      </c>
      <c r="BB23" s="43">
        <v>3</v>
      </c>
      <c r="BC23" s="85" t="s">
        <v>252</v>
      </c>
      <c r="BD23" s="44">
        <v>0</v>
      </c>
      <c r="BF23" s="43">
        <v>3</v>
      </c>
      <c r="BG23" s="95" t="s">
        <v>255</v>
      </c>
      <c r="BH23" s="44">
        <v>0</v>
      </c>
      <c r="BJ23" s="43">
        <v>3</v>
      </c>
      <c r="BK23" s="85" t="s">
        <v>270</v>
      </c>
      <c r="BL23" s="44">
        <v>0</v>
      </c>
      <c r="BN23" s="43">
        <v>3</v>
      </c>
      <c r="BO23" s="85" t="s">
        <v>285</v>
      </c>
      <c r="BP23" s="44">
        <v>0</v>
      </c>
      <c r="BR23" s="43">
        <v>3</v>
      </c>
      <c r="BS23" s="95" t="s">
        <v>53</v>
      </c>
      <c r="BT23" s="44"/>
    </row>
    <row r="24" spans="2:72" x14ac:dyDescent="0.25">
      <c r="B24" s="35">
        <v>4</v>
      </c>
      <c r="C24" s="52" t="s">
        <v>61</v>
      </c>
      <c r="D24" s="42">
        <v>0</v>
      </c>
      <c r="F24" s="35">
        <v>4</v>
      </c>
      <c r="G24" s="52" t="s">
        <v>76</v>
      </c>
      <c r="H24" s="42">
        <v>2</v>
      </c>
      <c r="J24" s="35">
        <v>4</v>
      </c>
      <c r="K24" s="85" t="s">
        <v>104</v>
      </c>
      <c r="L24" s="42">
        <v>0</v>
      </c>
      <c r="N24" s="35">
        <v>4</v>
      </c>
      <c r="O24" s="85" t="s">
        <v>119</v>
      </c>
      <c r="P24" s="42">
        <v>0</v>
      </c>
      <c r="R24" s="35">
        <v>4</v>
      </c>
      <c r="S24" s="85" t="s">
        <v>127</v>
      </c>
      <c r="T24" s="42">
        <v>0</v>
      </c>
      <c r="V24" s="35">
        <v>4</v>
      </c>
      <c r="W24" s="85" t="s">
        <v>136</v>
      </c>
      <c r="X24" s="42">
        <v>0</v>
      </c>
      <c r="Z24" s="35">
        <v>4</v>
      </c>
      <c r="AA24" s="85" t="s">
        <v>144</v>
      </c>
      <c r="AB24" s="42">
        <v>45</v>
      </c>
      <c r="AD24" s="35">
        <v>4</v>
      </c>
      <c r="AE24" s="85" t="s">
        <v>159</v>
      </c>
      <c r="AF24" s="42">
        <v>0</v>
      </c>
      <c r="AH24" s="35">
        <v>4</v>
      </c>
      <c r="AI24" s="85" t="s">
        <v>174</v>
      </c>
      <c r="AJ24" s="42">
        <v>0</v>
      </c>
      <c r="AL24" s="35">
        <v>4</v>
      </c>
      <c r="AM24" s="85" t="s">
        <v>183</v>
      </c>
      <c r="AN24" s="42">
        <v>0</v>
      </c>
      <c r="AP24" s="35">
        <v>4</v>
      </c>
      <c r="AQ24" s="85" t="s">
        <v>198</v>
      </c>
      <c r="AR24" s="42">
        <v>0</v>
      </c>
      <c r="AT24" s="35">
        <v>4</v>
      </c>
      <c r="AU24" s="85" t="s">
        <v>211</v>
      </c>
      <c r="AV24" s="42">
        <v>0</v>
      </c>
      <c r="AX24" s="35">
        <v>4</v>
      </c>
      <c r="AY24" s="85" t="s">
        <v>226</v>
      </c>
      <c r="AZ24" s="42">
        <v>0</v>
      </c>
      <c r="BB24" s="35">
        <v>4</v>
      </c>
      <c r="BC24" s="85" t="s">
        <v>240</v>
      </c>
      <c r="BD24" s="42">
        <v>0</v>
      </c>
      <c r="BF24" s="35">
        <v>4</v>
      </c>
      <c r="BG24" s="95" t="s">
        <v>256</v>
      </c>
      <c r="BH24" s="42">
        <v>0</v>
      </c>
      <c r="BJ24" s="35">
        <v>4</v>
      </c>
      <c r="BK24" s="85" t="s">
        <v>271</v>
      </c>
      <c r="BL24" s="42">
        <v>0</v>
      </c>
      <c r="BN24" s="35">
        <v>4</v>
      </c>
      <c r="BO24" s="85" t="s">
        <v>286</v>
      </c>
      <c r="BP24" s="42">
        <v>0</v>
      </c>
      <c r="BR24" s="35">
        <v>4</v>
      </c>
      <c r="BS24" s="95" t="s">
        <v>53</v>
      </c>
      <c r="BT24" s="42"/>
    </row>
    <row r="25" spans="2:72" x14ac:dyDescent="0.25">
      <c r="B25" s="43">
        <v>5</v>
      </c>
      <c r="C25" s="52" t="s">
        <v>62</v>
      </c>
      <c r="D25" s="44">
        <v>1</v>
      </c>
      <c r="F25" s="43">
        <v>5</v>
      </c>
      <c r="G25" s="52" t="s">
        <v>77</v>
      </c>
      <c r="H25" s="44">
        <v>0</v>
      </c>
      <c r="J25" s="43">
        <v>5</v>
      </c>
      <c r="K25" s="85" t="s">
        <v>105</v>
      </c>
      <c r="L25" s="44">
        <v>0</v>
      </c>
      <c r="N25" s="43">
        <v>5</v>
      </c>
      <c r="O25" s="85" t="s">
        <v>120</v>
      </c>
      <c r="P25" s="44">
        <v>0</v>
      </c>
      <c r="R25" s="43">
        <v>5</v>
      </c>
      <c r="S25" s="85" t="s">
        <v>128</v>
      </c>
      <c r="T25" s="44">
        <v>0</v>
      </c>
      <c r="V25" s="43">
        <v>5</v>
      </c>
      <c r="W25" s="85" t="s">
        <v>137</v>
      </c>
      <c r="X25" s="44">
        <v>0</v>
      </c>
      <c r="Z25" s="43">
        <v>5</v>
      </c>
      <c r="AA25" s="85" t="s">
        <v>145</v>
      </c>
      <c r="AB25" s="44">
        <v>2</v>
      </c>
      <c r="AD25" s="43">
        <v>5</v>
      </c>
      <c r="AE25" s="85" t="s">
        <v>160</v>
      </c>
      <c r="AF25" s="44">
        <v>0</v>
      </c>
      <c r="AH25" s="43">
        <v>5</v>
      </c>
      <c r="AI25" s="85" t="s">
        <v>175</v>
      </c>
      <c r="AJ25" s="44">
        <v>0</v>
      </c>
      <c r="AL25" s="43">
        <v>5</v>
      </c>
      <c r="AM25" s="85" t="s">
        <v>184</v>
      </c>
      <c r="AN25" s="44">
        <v>0</v>
      </c>
      <c r="AP25" s="43">
        <v>5</v>
      </c>
      <c r="AQ25" s="85" t="s">
        <v>165</v>
      </c>
      <c r="AR25" s="44">
        <v>0</v>
      </c>
      <c r="AT25" s="43">
        <v>5</v>
      </c>
      <c r="AU25" s="85" t="s">
        <v>212</v>
      </c>
      <c r="AV25" s="44">
        <v>0</v>
      </c>
      <c r="AX25" s="43">
        <v>5</v>
      </c>
      <c r="AY25" s="85" t="s">
        <v>227</v>
      </c>
      <c r="AZ25" s="44">
        <v>0</v>
      </c>
      <c r="BB25" s="43">
        <v>5</v>
      </c>
      <c r="BC25" s="85" t="s">
        <v>241</v>
      </c>
      <c r="BD25" s="44">
        <v>0</v>
      </c>
      <c r="BF25" s="43">
        <v>5</v>
      </c>
      <c r="BG25" s="95" t="s">
        <v>257</v>
      </c>
      <c r="BH25" s="44">
        <v>0</v>
      </c>
      <c r="BJ25" s="43">
        <v>5</v>
      </c>
      <c r="BK25" s="85" t="s">
        <v>272</v>
      </c>
      <c r="BL25" s="44">
        <v>0</v>
      </c>
      <c r="BN25" s="43">
        <v>5</v>
      </c>
      <c r="BO25" s="85" t="s">
        <v>287</v>
      </c>
      <c r="BP25" s="44">
        <v>0</v>
      </c>
      <c r="BR25" s="43">
        <v>5</v>
      </c>
      <c r="BS25" s="95" t="s">
        <v>53</v>
      </c>
      <c r="BT25" s="44"/>
    </row>
    <row r="26" spans="2:72" x14ac:dyDescent="0.25">
      <c r="B26" s="35">
        <v>6</v>
      </c>
      <c r="C26" s="52" t="s">
        <v>63</v>
      </c>
      <c r="D26" s="42">
        <v>0</v>
      </c>
      <c r="F26" s="35">
        <v>6</v>
      </c>
      <c r="G26" s="52" t="s">
        <v>78</v>
      </c>
      <c r="H26" s="42">
        <v>0</v>
      </c>
      <c r="J26" s="35">
        <v>6</v>
      </c>
      <c r="K26" s="85" t="s">
        <v>106</v>
      </c>
      <c r="L26" s="42">
        <v>5</v>
      </c>
      <c r="N26" s="35">
        <v>6</v>
      </c>
      <c r="O26" s="85" t="s">
        <v>121</v>
      </c>
      <c r="P26" s="42">
        <v>0</v>
      </c>
      <c r="R26" s="35">
        <v>6</v>
      </c>
      <c r="S26" s="85" t="s">
        <v>129</v>
      </c>
      <c r="T26" s="42">
        <v>0</v>
      </c>
      <c r="V26" s="35">
        <v>6</v>
      </c>
      <c r="W26" s="85" t="s">
        <v>138</v>
      </c>
      <c r="X26" s="42">
        <v>0</v>
      </c>
      <c r="Z26" s="35">
        <v>6</v>
      </c>
      <c r="AA26" s="85" t="s">
        <v>146</v>
      </c>
      <c r="AB26" s="42">
        <v>2</v>
      </c>
      <c r="AD26" s="35">
        <v>6</v>
      </c>
      <c r="AE26" s="85" t="s">
        <v>161</v>
      </c>
      <c r="AF26" s="42">
        <v>0</v>
      </c>
      <c r="AH26" s="35">
        <v>6</v>
      </c>
      <c r="AI26" s="85" t="s">
        <v>176</v>
      </c>
      <c r="AJ26" s="42">
        <v>0</v>
      </c>
      <c r="AL26" s="35">
        <v>6</v>
      </c>
      <c r="AM26" s="85" t="s">
        <v>185</v>
      </c>
      <c r="AN26" s="42">
        <v>0</v>
      </c>
      <c r="AP26" s="35">
        <v>6</v>
      </c>
      <c r="AQ26" s="85" t="s">
        <v>199</v>
      </c>
      <c r="AR26" s="42">
        <v>0</v>
      </c>
      <c r="AT26" s="35">
        <v>6</v>
      </c>
      <c r="AU26" s="85" t="s">
        <v>213</v>
      </c>
      <c r="AV26" s="42">
        <v>0</v>
      </c>
      <c r="AX26" s="35">
        <v>6</v>
      </c>
      <c r="AY26" s="85" t="s">
        <v>228</v>
      </c>
      <c r="AZ26" s="42">
        <v>0</v>
      </c>
      <c r="BB26" s="35">
        <v>6</v>
      </c>
      <c r="BC26" s="85" t="s">
        <v>242</v>
      </c>
      <c r="BD26" s="42">
        <v>0</v>
      </c>
      <c r="BF26" s="35">
        <v>6</v>
      </c>
      <c r="BG26" s="95" t="s">
        <v>258</v>
      </c>
      <c r="BH26" s="42">
        <v>0</v>
      </c>
      <c r="BJ26" s="35">
        <v>6</v>
      </c>
      <c r="BK26" s="85" t="s">
        <v>273</v>
      </c>
      <c r="BL26" s="42">
        <v>0</v>
      </c>
      <c r="BN26" s="35">
        <v>6</v>
      </c>
      <c r="BO26" s="85" t="s">
        <v>288</v>
      </c>
      <c r="BP26" s="42">
        <v>0</v>
      </c>
      <c r="BR26" s="35">
        <v>6</v>
      </c>
      <c r="BS26" s="95" t="s">
        <v>53</v>
      </c>
      <c r="BT26" s="42"/>
    </row>
    <row r="27" spans="2:72" x14ac:dyDescent="0.25">
      <c r="B27" s="43">
        <v>7</v>
      </c>
      <c r="C27" s="52" t="s">
        <v>64</v>
      </c>
      <c r="D27" s="44">
        <v>0</v>
      </c>
      <c r="F27" s="43">
        <v>7</v>
      </c>
      <c r="G27" s="121" t="s">
        <v>79</v>
      </c>
      <c r="H27" s="44">
        <v>8</v>
      </c>
      <c r="J27" s="43">
        <v>7</v>
      </c>
      <c r="K27" s="85" t="s">
        <v>107</v>
      </c>
      <c r="L27" s="44">
        <v>0</v>
      </c>
      <c r="N27" s="43">
        <v>7</v>
      </c>
      <c r="O27" s="85" t="s">
        <v>122</v>
      </c>
      <c r="P27" s="44">
        <v>0</v>
      </c>
      <c r="R27" s="43">
        <v>7</v>
      </c>
      <c r="S27" s="85" t="s">
        <v>130</v>
      </c>
      <c r="T27" s="44">
        <v>0</v>
      </c>
      <c r="V27" s="43">
        <v>7</v>
      </c>
      <c r="W27" s="85" t="s">
        <v>139</v>
      </c>
      <c r="X27" s="44">
        <v>0</v>
      </c>
      <c r="Z27" s="43">
        <v>7</v>
      </c>
      <c r="AA27" s="123" t="s">
        <v>147</v>
      </c>
      <c r="AB27" s="44">
        <v>1</v>
      </c>
      <c r="AD27" s="43">
        <v>7</v>
      </c>
      <c r="AE27" s="85" t="s">
        <v>169</v>
      </c>
      <c r="AF27" s="44">
        <v>0</v>
      </c>
      <c r="AH27" s="43">
        <v>7</v>
      </c>
      <c r="AI27" s="85" t="s">
        <v>177</v>
      </c>
      <c r="AJ27" s="44">
        <v>0</v>
      </c>
      <c r="AL27" s="43">
        <v>7</v>
      </c>
      <c r="AM27" s="85" t="s">
        <v>186</v>
      </c>
      <c r="AN27" s="44">
        <v>0</v>
      </c>
      <c r="AP27" s="43">
        <v>7</v>
      </c>
      <c r="AQ27" s="85" t="s">
        <v>200</v>
      </c>
      <c r="AR27" s="44">
        <v>0</v>
      </c>
      <c r="AT27" s="43">
        <v>7</v>
      </c>
      <c r="AU27" s="85" t="s">
        <v>214</v>
      </c>
      <c r="AV27" s="44">
        <v>0</v>
      </c>
      <c r="AX27" s="43">
        <v>7</v>
      </c>
      <c r="AY27" s="85" t="s">
        <v>229</v>
      </c>
      <c r="AZ27" s="44">
        <v>0</v>
      </c>
      <c r="BB27" s="43">
        <v>7</v>
      </c>
      <c r="BC27" s="85" t="s">
        <v>243</v>
      </c>
      <c r="BD27" s="44">
        <v>0</v>
      </c>
      <c r="BF27" s="43">
        <v>7</v>
      </c>
      <c r="BG27" s="95" t="s">
        <v>53</v>
      </c>
      <c r="BH27" s="44"/>
      <c r="BJ27" s="43">
        <v>7</v>
      </c>
      <c r="BK27" s="95" t="s">
        <v>259</v>
      </c>
      <c r="BL27" s="44">
        <v>0</v>
      </c>
      <c r="BN27" s="43">
        <v>7</v>
      </c>
      <c r="BO27" s="85" t="s">
        <v>274</v>
      </c>
      <c r="BP27" s="44">
        <v>0</v>
      </c>
      <c r="BR27" s="43">
        <v>7</v>
      </c>
      <c r="BS27" s="95" t="s">
        <v>53</v>
      </c>
      <c r="BT27" s="44"/>
    </row>
    <row r="28" spans="2:72" x14ac:dyDescent="0.25">
      <c r="B28" s="35">
        <v>8</v>
      </c>
      <c r="C28" s="52" t="s">
        <v>65</v>
      </c>
      <c r="D28" s="42">
        <v>1</v>
      </c>
      <c r="F28" s="35">
        <v>8</v>
      </c>
      <c r="G28" s="52" t="s">
        <v>80</v>
      </c>
      <c r="H28" s="42">
        <v>0</v>
      </c>
      <c r="J28" s="35">
        <v>8</v>
      </c>
      <c r="K28" s="85" t="s">
        <v>108</v>
      </c>
      <c r="L28" s="42">
        <v>0</v>
      </c>
      <c r="N28" s="35">
        <v>8</v>
      </c>
      <c r="O28" s="85" t="s">
        <v>123</v>
      </c>
      <c r="P28" s="42">
        <v>0</v>
      </c>
      <c r="R28" s="35">
        <v>8</v>
      </c>
      <c r="S28" s="85" t="s">
        <v>131</v>
      </c>
      <c r="T28" s="42">
        <v>0</v>
      </c>
      <c r="V28" s="35">
        <v>8</v>
      </c>
      <c r="W28" s="85" t="s">
        <v>140</v>
      </c>
      <c r="X28" s="42">
        <v>0</v>
      </c>
      <c r="Z28" s="35">
        <v>8</v>
      </c>
      <c r="AA28" s="85" t="s">
        <v>148</v>
      </c>
      <c r="AB28" s="42">
        <v>1</v>
      </c>
      <c r="AD28" s="35">
        <v>8</v>
      </c>
      <c r="AE28" s="85" t="s">
        <v>162</v>
      </c>
      <c r="AF28" s="42">
        <v>0</v>
      </c>
      <c r="AH28" s="35">
        <v>8</v>
      </c>
      <c r="AI28" s="85" t="s">
        <v>178</v>
      </c>
      <c r="AJ28" s="42">
        <v>0</v>
      </c>
      <c r="AL28" s="35">
        <v>8</v>
      </c>
      <c r="AM28" s="85" t="s">
        <v>187</v>
      </c>
      <c r="AN28" s="42">
        <v>0</v>
      </c>
      <c r="AP28" s="35">
        <v>8</v>
      </c>
      <c r="AQ28" s="124" t="s">
        <v>201</v>
      </c>
      <c r="AR28" s="42">
        <v>0</v>
      </c>
      <c r="AT28" s="35">
        <v>8</v>
      </c>
      <c r="AU28" s="85" t="s">
        <v>215</v>
      </c>
      <c r="AV28" s="42">
        <v>0</v>
      </c>
      <c r="AX28" s="35">
        <v>8</v>
      </c>
      <c r="AY28" s="85" t="s">
        <v>230</v>
      </c>
      <c r="AZ28" s="42">
        <v>0</v>
      </c>
      <c r="BB28" s="35">
        <v>8</v>
      </c>
      <c r="BC28" s="85" t="s">
        <v>244</v>
      </c>
      <c r="BD28" s="42">
        <v>0</v>
      </c>
      <c r="BF28" s="35">
        <v>8</v>
      </c>
      <c r="BG28" s="95" t="s">
        <v>53</v>
      </c>
      <c r="BH28" s="42"/>
      <c r="BJ28" s="35">
        <v>8</v>
      </c>
      <c r="BK28" s="95" t="s">
        <v>260</v>
      </c>
      <c r="BL28" s="42">
        <v>0</v>
      </c>
      <c r="BN28" s="35">
        <v>8</v>
      </c>
      <c r="BO28" s="85" t="s">
        <v>275</v>
      </c>
      <c r="BP28" s="42">
        <v>0</v>
      </c>
      <c r="BR28" s="35">
        <v>8</v>
      </c>
      <c r="BS28" s="95" t="s">
        <v>53</v>
      </c>
      <c r="BT28" s="42"/>
    </row>
    <row r="29" spans="2:72" x14ac:dyDescent="0.25">
      <c r="B29" s="43">
        <v>9</v>
      </c>
      <c r="C29" s="52" t="s">
        <v>66</v>
      </c>
      <c r="D29" s="44">
        <v>1</v>
      </c>
      <c r="F29" s="43">
        <v>9</v>
      </c>
      <c r="G29" s="52" t="s">
        <v>81</v>
      </c>
      <c r="H29" s="44">
        <v>0</v>
      </c>
      <c r="J29" s="43">
        <v>9</v>
      </c>
      <c r="K29" s="85" t="s">
        <v>109</v>
      </c>
      <c r="L29" s="44">
        <v>0</v>
      </c>
      <c r="N29" s="43">
        <v>9</v>
      </c>
      <c r="O29" s="95" t="s">
        <v>53</v>
      </c>
      <c r="P29" s="44"/>
      <c r="R29" s="43">
        <v>9</v>
      </c>
      <c r="S29" s="85" t="s">
        <v>132</v>
      </c>
      <c r="T29" s="44">
        <v>0</v>
      </c>
      <c r="V29" s="43">
        <v>9</v>
      </c>
      <c r="W29" s="95" t="s">
        <v>53</v>
      </c>
      <c r="X29" s="44"/>
      <c r="Z29" s="43">
        <v>9</v>
      </c>
      <c r="AA29" s="85" t="s">
        <v>149</v>
      </c>
      <c r="AB29" s="44">
        <v>1</v>
      </c>
      <c r="AD29" s="43">
        <v>9</v>
      </c>
      <c r="AE29" s="85" t="s">
        <v>163</v>
      </c>
      <c r="AF29" s="44">
        <v>0</v>
      </c>
      <c r="AH29" s="43">
        <v>9</v>
      </c>
      <c r="AI29" s="85" t="s">
        <v>179</v>
      </c>
      <c r="AJ29" s="44">
        <v>0</v>
      </c>
      <c r="AL29" s="43">
        <v>9</v>
      </c>
      <c r="AM29" s="85" t="s">
        <v>188</v>
      </c>
      <c r="AN29" s="44">
        <v>0</v>
      </c>
      <c r="AP29" s="43">
        <v>9</v>
      </c>
      <c r="AQ29" s="85" t="s">
        <v>202</v>
      </c>
      <c r="AR29" s="44">
        <v>0</v>
      </c>
      <c r="AT29" s="43">
        <v>9</v>
      </c>
      <c r="AU29" s="85" t="s">
        <v>216</v>
      </c>
      <c r="AV29" s="44">
        <v>0</v>
      </c>
      <c r="AX29" s="43">
        <v>9</v>
      </c>
      <c r="AY29" s="85" t="s">
        <v>231</v>
      </c>
      <c r="AZ29" s="44">
        <v>0</v>
      </c>
      <c r="BB29" s="43">
        <v>9</v>
      </c>
      <c r="BC29" s="85" t="s">
        <v>245</v>
      </c>
      <c r="BD29" s="44">
        <v>0</v>
      </c>
      <c r="BF29" s="43">
        <v>9</v>
      </c>
      <c r="BG29" s="95" t="s">
        <v>53</v>
      </c>
      <c r="BH29" s="44"/>
      <c r="BJ29" s="43">
        <v>9</v>
      </c>
      <c r="BK29" s="95" t="s">
        <v>261</v>
      </c>
      <c r="BL29" s="44">
        <v>0</v>
      </c>
      <c r="BN29" s="43">
        <v>9</v>
      </c>
      <c r="BO29" s="85" t="s">
        <v>276</v>
      </c>
      <c r="BP29" s="44">
        <v>0</v>
      </c>
      <c r="BR29" s="43">
        <v>9</v>
      </c>
      <c r="BS29" s="95" t="s">
        <v>53</v>
      </c>
      <c r="BT29" s="44"/>
    </row>
    <row r="30" spans="2:72" x14ac:dyDescent="0.25">
      <c r="B30" s="35">
        <v>10</v>
      </c>
      <c r="C30" s="52" t="s">
        <v>67</v>
      </c>
      <c r="D30" s="42">
        <v>0</v>
      </c>
      <c r="F30" s="35">
        <v>10</v>
      </c>
      <c r="G30" s="52" t="s">
        <v>82</v>
      </c>
      <c r="H30" s="42">
        <v>5</v>
      </c>
      <c r="J30" s="35">
        <v>10</v>
      </c>
      <c r="K30" s="85" t="s">
        <v>110</v>
      </c>
      <c r="L30" s="42">
        <v>0</v>
      </c>
      <c r="N30" s="35">
        <v>10</v>
      </c>
      <c r="O30" s="95" t="s">
        <v>53</v>
      </c>
      <c r="P30" s="42"/>
      <c r="R30" s="35">
        <v>10</v>
      </c>
      <c r="S30" s="95" t="s">
        <v>53</v>
      </c>
      <c r="T30" s="42"/>
      <c r="V30" s="35">
        <v>10</v>
      </c>
      <c r="W30" s="95" t="s">
        <v>53</v>
      </c>
      <c r="X30" s="42"/>
      <c r="Z30" s="35">
        <v>10</v>
      </c>
      <c r="AA30" s="85" t="s">
        <v>150</v>
      </c>
      <c r="AB30" s="42">
        <v>0</v>
      </c>
      <c r="AD30" s="35">
        <v>10</v>
      </c>
      <c r="AE30" s="85" t="s">
        <v>164</v>
      </c>
      <c r="AF30" s="42">
        <v>0</v>
      </c>
      <c r="AH30" s="35">
        <v>10</v>
      </c>
      <c r="AI30" s="95" t="s">
        <v>53</v>
      </c>
      <c r="AJ30" s="42"/>
      <c r="AL30" s="35">
        <v>10</v>
      </c>
      <c r="AM30" s="85" t="s">
        <v>189</v>
      </c>
      <c r="AN30" s="42">
        <v>0</v>
      </c>
      <c r="AP30" s="35">
        <v>10</v>
      </c>
      <c r="AQ30" s="123" t="s">
        <v>203</v>
      </c>
      <c r="AR30" s="42">
        <v>1</v>
      </c>
      <c r="AT30" s="35">
        <v>10</v>
      </c>
      <c r="AU30" s="85" t="s">
        <v>217</v>
      </c>
      <c r="AV30" s="42">
        <v>0</v>
      </c>
      <c r="AX30" s="35">
        <v>10</v>
      </c>
      <c r="AY30" s="85" t="s">
        <v>232</v>
      </c>
      <c r="AZ30" s="42">
        <v>0</v>
      </c>
      <c r="BB30" s="35">
        <v>10</v>
      </c>
      <c r="BC30" s="85" t="s">
        <v>246</v>
      </c>
      <c r="BD30" s="42">
        <v>0</v>
      </c>
      <c r="BF30" s="35">
        <v>10</v>
      </c>
      <c r="BG30" s="95" t="s">
        <v>53</v>
      </c>
      <c r="BH30" s="42"/>
      <c r="BJ30" s="35">
        <v>10</v>
      </c>
      <c r="BK30" s="95" t="s">
        <v>262</v>
      </c>
      <c r="BL30" s="42">
        <v>0</v>
      </c>
      <c r="BN30" s="35">
        <v>10</v>
      </c>
      <c r="BO30" s="85" t="s">
        <v>277</v>
      </c>
      <c r="BP30" s="42">
        <v>0</v>
      </c>
      <c r="BR30" s="35">
        <v>10</v>
      </c>
      <c r="BS30" s="95" t="s">
        <v>53</v>
      </c>
      <c r="BT30" s="42"/>
    </row>
    <row r="31" spans="2:72" x14ac:dyDescent="0.25">
      <c r="B31" s="43">
        <v>11</v>
      </c>
      <c r="C31" s="52" t="s">
        <v>68</v>
      </c>
      <c r="D31" s="44">
        <v>0</v>
      </c>
      <c r="F31" s="43">
        <v>11</v>
      </c>
      <c r="G31" s="52" t="s">
        <v>83</v>
      </c>
      <c r="H31" s="44">
        <v>0</v>
      </c>
      <c r="J31" s="43">
        <v>11</v>
      </c>
      <c r="K31" s="85" t="s">
        <v>111</v>
      </c>
      <c r="L31" s="44">
        <v>0</v>
      </c>
      <c r="N31" s="43">
        <v>11</v>
      </c>
      <c r="O31" s="95" t="s">
        <v>53</v>
      </c>
      <c r="P31" s="44"/>
      <c r="R31" s="43">
        <v>11</v>
      </c>
      <c r="S31" s="95" t="s">
        <v>53</v>
      </c>
      <c r="T31" s="44"/>
      <c r="V31" s="43">
        <v>11</v>
      </c>
      <c r="W31" s="95" t="s">
        <v>53</v>
      </c>
      <c r="X31" s="44"/>
      <c r="Z31" s="43">
        <v>11</v>
      </c>
      <c r="AA31" s="85" t="s">
        <v>151</v>
      </c>
      <c r="AB31" s="44">
        <v>17</v>
      </c>
      <c r="AD31" s="43">
        <v>11</v>
      </c>
      <c r="AE31" s="85" t="s">
        <v>165</v>
      </c>
      <c r="AF31" s="44">
        <v>0</v>
      </c>
      <c r="AH31" s="43">
        <v>11</v>
      </c>
      <c r="AI31" s="95" t="s">
        <v>53</v>
      </c>
      <c r="AJ31" s="44"/>
      <c r="AL31" s="43">
        <v>11</v>
      </c>
      <c r="AM31" s="85" t="s">
        <v>190</v>
      </c>
      <c r="AN31" s="44">
        <v>0</v>
      </c>
      <c r="AP31" s="43">
        <v>11</v>
      </c>
      <c r="AQ31" s="85" t="s">
        <v>306</v>
      </c>
      <c r="AR31" s="44">
        <v>0</v>
      </c>
      <c r="AT31" s="43">
        <v>11</v>
      </c>
      <c r="AU31" s="85" t="s">
        <v>218</v>
      </c>
      <c r="AV31" s="44">
        <v>0</v>
      </c>
      <c r="AX31" s="43">
        <v>11</v>
      </c>
      <c r="AY31" s="85" t="s">
        <v>233</v>
      </c>
      <c r="AZ31" s="44">
        <v>0</v>
      </c>
      <c r="BB31" s="43">
        <v>11</v>
      </c>
      <c r="BC31" s="85" t="s">
        <v>247</v>
      </c>
      <c r="BD31" s="44">
        <v>0</v>
      </c>
      <c r="BF31" s="43">
        <v>11</v>
      </c>
      <c r="BG31" s="95" t="s">
        <v>53</v>
      </c>
      <c r="BH31" s="44"/>
      <c r="BJ31" s="43">
        <v>11</v>
      </c>
      <c r="BK31" s="95" t="s">
        <v>263</v>
      </c>
      <c r="BL31" s="44">
        <v>0</v>
      </c>
      <c r="BN31" s="43">
        <v>11</v>
      </c>
      <c r="BO31" s="85" t="s">
        <v>278</v>
      </c>
      <c r="BP31" s="44">
        <v>0</v>
      </c>
      <c r="BR31" s="43">
        <v>11</v>
      </c>
      <c r="BS31" s="95" t="s">
        <v>53</v>
      </c>
      <c r="BT31" s="44"/>
    </row>
    <row r="32" spans="2:72" x14ac:dyDescent="0.25">
      <c r="B32" s="35">
        <v>12</v>
      </c>
      <c r="C32" s="52" t="s">
        <v>69</v>
      </c>
      <c r="D32" s="44">
        <v>0</v>
      </c>
      <c r="F32" s="35">
        <v>12</v>
      </c>
      <c r="G32" s="52" t="s">
        <v>84</v>
      </c>
      <c r="H32" s="44">
        <v>1</v>
      </c>
      <c r="J32" s="35">
        <v>12</v>
      </c>
      <c r="K32" s="85" t="s">
        <v>112</v>
      </c>
      <c r="L32" s="44">
        <v>0</v>
      </c>
      <c r="N32" s="35">
        <v>12</v>
      </c>
      <c r="O32" s="95" t="s">
        <v>53</v>
      </c>
      <c r="P32" s="44"/>
      <c r="R32" s="35">
        <v>12</v>
      </c>
      <c r="S32" s="95" t="s">
        <v>53</v>
      </c>
      <c r="T32" s="44"/>
      <c r="V32" s="35">
        <v>12</v>
      </c>
      <c r="W32" s="95" t="s">
        <v>53</v>
      </c>
      <c r="X32" s="44"/>
      <c r="Z32" s="35">
        <v>12</v>
      </c>
      <c r="AA32" s="85" t="s">
        <v>152</v>
      </c>
      <c r="AB32" s="44">
        <v>1</v>
      </c>
      <c r="AD32" s="35">
        <v>12</v>
      </c>
      <c r="AE32" s="85" t="s">
        <v>166</v>
      </c>
      <c r="AF32" s="44">
        <v>0</v>
      </c>
      <c r="AH32" s="35">
        <v>12</v>
      </c>
      <c r="AI32" s="95" t="s">
        <v>53</v>
      </c>
      <c r="AJ32" s="44"/>
      <c r="AL32" s="35">
        <v>12</v>
      </c>
      <c r="AM32" s="85" t="s">
        <v>191</v>
      </c>
      <c r="AN32" s="44">
        <v>0</v>
      </c>
      <c r="AP32" s="35">
        <v>12</v>
      </c>
      <c r="AQ32" s="85" t="s">
        <v>204</v>
      </c>
      <c r="AR32" s="44">
        <v>2</v>
      </c>
      <c r="AT32" s="35">
        <v>12</v>
      </c>
      <c r="AU32" s="85" t="s">
        <v>219</v>
      </c>
      <c r="AV32" s="44">
        <v>0</v>
      </c>
      <c r="AX32" s="35">
        <v>12</v>
      </c>
      <c r="AY32" s="85" t="s">
        <v>234</v>
      </c>
      <c r="AZ32" s="44">
        <v>0</v>
      </c>
      <c r="BB32" s="35">
        <v>12</v>
      </c>
      <c r="BC32" s="85" t="s">
        <v>248</v>
      </c>
      <c r="BD32" s="44">
        <v>0</v>
      </c>
      <c r="BF32" s="35">
        <v>12</v>
      </c>
      <c r="BG32" s="95" t="s">
        <v>53</v>
      </c>
      <c r="BH32" s="44"/>
      <c r="BJ32" s="35">
        <v>12</v>
      </c>
      <c r="BK32" s="95" t="s">
        <v>264</v>
      </c>
      <c r="BL32" s="44">
        <v>0</v>
      </c>
      <c r="BN32" s="35">
        <v>12</v>
      </c>
      <c r="BO32" s="85" t="s">
        <v>279</v>
      </c>
      <c r="BP32" s="44">
        <v>0</v>
      </c>
      <c r="BR32" s="35">
        <v>12</v>
      </c>
      <c r="BS32" s="95" t="s">
        <v>53</v>
      </c>
      <c r="BT32" s="44"/>
    </row>
    <row r="33" spans="2:72" x14ac:dyDescent="0.25">
      <c r="B33" s="43">
        <v>13</v>
      </c>
      <c r="C33" s="52" t="s">
        <v>72</v>
      </c>
      <c r="D33" s="44">
        <v>0</v>
      </c>
      <c r="F33" s="43">
        <v>13</v>
      </c>
      <c r="G33" s="52" t="s">
        <v>85</v>
      </c>
      <c r="H33" s="44">
        <v>0</v>
      </c>
      <c r="J33" s="43">
        <v>13</v>
      </c>
      <c r="K33" s="128" t="s">
        <v>114</v>
      </c>
      <c r="L33" s="44">
        <v>2</v>
      </c>
      <c r="N33" s="43">
        <v>13</v>
      </c>
      <c r="O33" s="125" t="s">
        <v>53</v>
      </c>
      <c r="P33" s="44"/>
      <c r="R33" s="43">
        <v>13</v>
      </c>
      <c r="S33" s="95" t="s">
        <v>53</v>
      </c>
      <c r="T33" s="44"/>
      <c r="V33" s="43">
        <v>13</v>
      </c>
      <c r="W33" s="95" t="s">
        <v>53</v>
      </c>
      <c r="X33" s="44"/>
      <c r="Z33" s="43">
        <v>13</v>
      </c>
      <c r="AA33" s="85" t="s">
        <v>153</v>
      </c>
      <c r="AB33" s="44">
        <v>0</v>
      </c>
      <c r="AD33" s="43">
        <v>13</v>
      </c>
      <c r="AE33" s="129" t="s">
        <v>170</v>
      </c>
      <c r="AF33" s="44">
        <v>0</v>
      </c>
      <c r="AH33" s="43">
        <v>13</v>
      </c>
      <c r="AI33" s="95" t="s">
        <v>53</v>
      </c>
      <c r="AJ33" s="44"/>
      <c r="AL33" s="43">
        <v>13</v>
      </c>
      <c r="AM33" s="85" t="s">
        <v>192</v>
      </c>
      <c r="AN33" s="44">
        <v>0</v>
      </c>
      <c r="AP33" s="43">
        <v>13</v>
      </c>
      <c r="AQ33" s="85" t="s">
        <v>205</v>
      </c>
      <c r="AR33" s="44">
        <v>0</v>
      </c>
      <c r="AT33" s="43">
        <v>13</v>
      </c>
      <c r="AU33" s="85" t="s">
        <v>220</v>
      </c>
      <c r="AV33" s="44">
        <v>1</v>
      </c>
      <c r="AX33" s="43">
        <v>13</v>
      </c>
      <c r="AY33" s="85" t="s">
        <v>235</v>
      </c>
      <c r="AZ33" s="44">
        <v>0</v>
      </c>
      <c r="BB33" s="43">
        <v>13</v>
      </c>
      <c r="BC33" s="85" t="s">
        <v>249</v>
      </c>
      <c r="BD33" s="44">
        <v>0</v>
      </c>
      <c r="BF33" s="43">
        <v>13</v>
      </c>
      <c r="BG33" s="95" t="s">
        <v>53</v>
      </c>
      <c r="BH33" s="44"/>
      <c r="BJ33" s="43">
        <v>13</v>
      </c>
      <c r="BK33" s="95" t="s">
        <v>265</v>
      </c>
      <c r="BL33" s="44">
        <v>0</v>
      </c>
      <c r="BN33" s="43">
        <v>13</v>
      </c>
      <c r="BO33" s="85" t="s">
        <v>280</v>
      </c>
      <c r="BP33" s="44">
        <v>0</v>
      </c>
      <c r="BR33" s="43">
        <v>13</v>
      </c>
      <c r="BS33" s="95" t="s">
        <v>53</v>
      </c>
      <c r="BT33" s="44"/>
    </row>
    <row r="34" spans="2:72" x14ac:dyDescent="0.25">
      <c r="B34" s="35">
        <v>14</v>
      </c>
      <c r="C34" s="52" t="s">
        <v>70</v>
      </c>
      <c r="D34" s="44">
        <v>1</v>
      </c>
      <c r="F34" s="35">
        <v>14</v>
      </c>
      <c r="G34" s="52" t="s">
        <v>86</v>
      </c>
      <c r="H34" s="44">
        <v>0</v>
      </c>
      <c r="J34" s="35">
        <v>14</v>
      </c>
      <c r="K34" s="85" t="s">
        <v>113</v>
      </c>
      <c r="L34" s="44">
        <v>0</v>
      </c>
      <c r="N34" s="35">
        <v>14</v>
      </c>
      <c r="O34" s="125" t="s">
        <v>53</v>
      </c>
      <c r="P34" s="44"/>
      <c r="R34" s="35">
        <v>14</v>
      </c>
      <c r="S34" s="95" t="s">
        <v>53</v>
      </c>
      <c r="T34" s="44"/>
      <c r="V34" s="35">
        <v>14</v>
      </c>
      <c r="W34" s="95" t="s">
        <v>53</v>
      </c>
      <c r="X34" s="44"/>
      <c r="Z34" s="35">
        <v>14</v>
      </c>
      <c r="AA34" s="85" t="s">
        <v>154</v>
      </c>
      <c r="AB34" s="44">
        <v>0</v>
      </c>
      <c r="AD34" s="35">
        <v>14</v>
      </c>
      <c r="AE34" s="85" t="s">
        <v>167</v>
      </c>
      <c r="AF34" s="44">
        <v>0</v>
      </c>
      <c r="AH34" s="35">
        <v>14</v>
      </c>
      <c r="AI34" s="95" t="s">
        <v>53</v>
      </c>
      <c r="AJ34" s="44"/>
      <c r="AL34" s="35">
        <v>14</v>
      </c>
      <c r="AM34" s="85" t="s">
        <v>193</v>
      </c>
      <c r="AN34" s="44">
        <v>0</v>
      </c>
      <c r="AP34" s="35">
        <v>14</v>
      </c>
      <c r="AQ34" s="85" t="s">
        <v>206</v>
      </c>
      <c r="AR34" s="44">
        <v>5</v>
      </c>
      <c r="AT34" s="35">
        <v>14</v>
      </c>
      <c r="AU34" s="85" t="s">
        <v>221</v>
      </c>
      <c r="AV34" s="44">
        <v>0</v>
      </c>
      <c r="AX34" s="35">
        <v>14</v>
      </c>
      <c r="AY34" s="85" t="s">
        <v>236</v>
      </c>
      <c r="AZ34" s="44">
        <v>0</v>
      </c>
      <c r="BB34" s="35">
        <v>14</v>
      </c>
      <c r="BC34" s="85" t="s">
        <v>250</v>
      </c>
      <c r="BD34" s="44">
        <v>3</v>
      </c>
      <c r="BF34" s="35">
        <v>14</v>
      </c>
      <c r="BG34" s="95" t="s">
        <v>53</v>
      </c>
      <c r="BH34" s="44"/>
      <c r="BJ34" s="35">
        <v>14</v>
      </c>
      <c r="BK34" s="95" t="s">
        <v>266</v>
      </c>
      <c r="BL34" s="44">
        <v>0</v>
      </c>
      <c r="BN34" s="35">
        <v>14</v>
      </c>
      <c r="BO34" s="85" t="s">
        <v>281</v>
      </c>
      <c r="BP34" s="44">
        <v>0</v>
      </c>
      <c r="BR34" s="35">
        <v>14</v>
      </c>
      <c r="BS34" s="95" t="s">
        <v>53</v>
      </c>
      <c r="BT34" s="44"/>
    </row>
    <row r="35" spans="2:72" x14ac:dyDescent="0.25">
      <c r="B35" s="43">
        <v>15</v>
      </c>
      <c r="C35" s="121" t="s">
        <v>71</v>
      </c>
      <c r="D35" s="42">
        <v>1</v>
      </c>
      <c r="F35" s="43">
        <v>15</v>
      </c>
      <c r="G35" s="53" t="s">
        <v>87</v>
      </c>
      <c r="H35" s="42">
        <v>0</v>
      </c>
      <c r="J35" s="43">
        <v>15</v>
      </c>
      <c r="K35" s="86" t="s">
        <v>115</v>
      </c>
      <c r="L35" s="42">
        <v>0</v>
      </c>
      <c r="N35" s="43">
        <v>15</v>
      </c>
      <c r="O35" s="126" t="s">
        <v>53</v>
      </c>
      <c r="P35" s="42"/>
      <c r="R35" s="43">
        <v>15</v>
      </c>
      <c r="S35" s="96" t="s">
        <v>53</v>
      </c>
      <c r="T35" s="42"/>
      <c r="V35" s="43">
        <v>15</v>
      </c>
      <c r="W35" s="96" t="s">
        <v>53</v>
      </c>
      <c r="X35" s="42"/>
      <c r="Z35" s="43">
        <v>15</v>
      </c>
      <c r="AA35" s="86" t="s">
        <v>155</v>
      </c>
      <c r="AB35" s="42">
        <v>6</v>
      </c>
      <c r="AD35" s="43">
        <v>15</v>
      </c>
      <c r="AE35" s="86" t="s">
        <v>168</v>
      </c>
      <c r="AF35" s="42">
        <v>0</v>
      </c>
      <c r="AH35" s="43">
        <v>15</v>
      </c>
      <c r="AI35" s="95" t="s">
        <v>53</v>
      </c>
      <c r="AJ35" s="42"/>
      <c r="AL35" s="43">
        <v>15</v>
      </c>
      <c r="AM35" s="85" t="s">
        <v>194</v>
      </c>
      <c r="AN35" s="42">
        <v>0</v>
      </c>
      <c r="AP35" s="43">
        <v>15</v>
      </c>
      <c r="AQ35" s="85" t="s">
        <v>207</v>
      </c>
      <c r="AR35" s="42">
        <v>2</v>
      </c>
      <c r="AT35" s="43">
        <v>15</v>
      </c>
      <c r="AU35" s="85" t="s">
        <v>222</v>
      </c>
      <c r="AV35" s="42">
        <v>0</v>
      </c>
      <c r="AX35" s="43">
        <v>15</v>
      </c>
      <c r="AY35" s="96" t="s">
        <v>237</v>
      </c>
      <c r="AZ35" s="42">
        <v>0</v>
      </c>
      <c r="BB35" s="43">
        <v>15</v>
      </c>
      <c r="BC35" s="85" t="s">
        <v>251</v>
      </c>
      <c r="BD35" s="42">
        <v>0</v>
      </c>
      <c r="BF35" s="43">
        <v>15</v>
      </c>
      <c r="BG35" s="96" t="s">
        <v>53</v>
      </c>
      <c r="BH35" s="42"/>
      <c r="BJ35" s="43">
        <v>15</v>
      </c>
      <c r="BK35" s="95" t="s">
        <v>267</v>
      </c>
      <c r="BL35" s="42">
        <v>0</v>
      </c>
      <c r="BN35" s="43">
        <v>15</v>
      </c>
      <c r="BO35" s="85" t="s">
        <v>282</v>
      </c>
      <c r="BP35" s="42">
        <v>0</v>
      </c>
      <c r="BR35" s="43">
        <v>15</v>
      </c>
      <c r="BS35" s="96" t="s">
        <v>53</v>
      </c>
      <c r="BT35" s="42"/>
    </row>
    <row r="36" spans="2:72" x14ac:dyDescent="0.25">
      <c r="B36" s="37"/>
      <c r="C36" s="97" t="s">
        <v>29</v>
      </c>
      <c r="D36" s="41">
        <f>SUM(D21:D35)</f>
        <v>8</v>
      </c>
      <c r="F36" s="37"/>
      <c r="G36" s="97" t="s">
        <v>29</v>
      </c>
      <c r="H36" s="36">
        <f>SUM(H21:H35)</f>
        <v>137</v>
      </c>
      <c r="J36" s="37"/>
      <c r="K36" s="97" t="s">
        <v>29</v>
      </c>
      <c r="L36" s="41">
        <f>SUM(L21:L35)</f>
        <v>21</v>
      </c>
      <c r="N36" s="37"/>
      <c r="O36" s="97" t="s">
        <v>29</v>
      </c>
      <c r="P36" s="36">
        <f>SUM(P21:P35)</f>
        <v>0</v>
      </c>
      <c r="R36" s="37"/>
      <c r="S36" s="97" t="s">
        <v>29</v>
      </c>
      <c r="T36" s="41">
        <f>SUM(T21:T35)</f>
        <v>0</v>
      </c>
      <c r="V36" s="37"/>
      <c r="W36" s="97" t="s">
        <v>29</v>
      </c>
      <c r="X36" s="41">
        <f>SUM(X21:X35)</f>
        <v>0</v>
      </c>
      <c r="Z36" s="37"/>
      <c r="AA36" s="97" t="s">
        <v>29</v>
      </c>
      <c r="AB36" s="41">
        <f>SUM(AB21:AB35)</f>
        <v>114</v>
      </c>
      <c r="AD36" s="37"/>
      <c r="AE36" s="97" t="s">
        <v>29</v>
      </c>
      <c r="AF36" s="41">
        <f>SUM(AF21:AF35)</f>
        <v>0</v>
      </c>
      <c r="AH36" s="37"/>
      <c r="AI36" s="97" t="s">
        <v>29</v>
      </c>
      <c r="AJ36" s="41">
        <f>SUM(AJ21:AJ35)</f>
        <v>0</v>
      </c>
      <c r="AL36" s="37"/>
      <c r="AM36" s="97" t="s">
        <v>29</v>
      </c>
      <c r="AN36" s="41">
        <f>SUM(AN21:AN35)</f>
        <v>3</v>
      </c>
      <c r="AP36" s="37"/>
      <c r="AQ36" s="97" t="s">
        <v>29</v>
      </c>
      <c r="AR36" s="41">
        <f>SUM(AR21:AR35)</f>
        <v>11</v>
      </c>
      <c r="AT36" s="37"/>
      <c r="AU36" s="97" t="s">
        <v>29</v>
      </c>
      <c r="AV36" s="41">
        <f>SUM(AV21:AV35)</f>
        <v>1</v>
      </c>
      <c r="AX36" s="37"/>
      <c r="AY36" s="97" t="s">
        <v>29</v>
      </c>
      <c r="AZ36" s="41">
        <f>SUM(AZ21:AZ35)</f>
        <v>0</v>
      </c>
      <c r="BB36" s="37"/>
      <c r="BC36" s="97" t="s">
        <v>29</v>
      </c>
      <c r="BD36" s="41">
        <f>SUM(BD21:BD35)</f>
        <v>6</v>
      </c>
      <c r="BF36" s="37"/>
      <c r="BG36" s="97" t="s">
        <v>29</v>
      </c>
      <c r="BH36" s="41">
        <f>SUM(BH21:BH35)</f>
        <v>0</v>
      </c>
      <c r="BJ36" s="37"/>
      <c r="BK36" s="97" t="s">
        <v>29</v>
      </c>
      <c r="BL36" s="41">
        <f>SUM(BL21:BL35)</f>
        <v>0</v>
      </c>
      <c r="BN36" s="37"/>
      <c r="BO36" s="97" t="s">
        <v>29</v>
      </c>
      <c r="BP36" s="41">
        <f>SUM(BP21:BP35)</f>
        <v>0</v>
      </c>
      <c r="BR36" s="37"/>
      <c r="BS36" s="97" t="s">
        <v>29</v>
      </c>
      <c r="BT36" s="41">
        <f>SUM(BT21:BT35)</f>
        <v>0</v>
      </c>
    </row>
    <row r="37" spans="2:72" x14ac:dyDescent="0.25">
      <c r="C37" s="60"/>
      <c r="G37" s="60"/>
      <c r="K37" s="60"/>
      <c r="O37" s="60"/>
      <c r="S37" s="60"/>
      <c r="W37" s="60"/>
      <c r="AA37" s="60"/>
      <c r="AE37" s="60"/>
      <c r="AI37" s="60"/>
      <c r="AM37" s="60"/>
      <c r="AQ37" s="60"/>
      <c r="AU37" s="60"/>
      <c r="AY37" s="60"/>
      <c r="BC37" s="60"/>
      <c r="BG37" s="60"/>
      <c r="BK37" s="60"/>
      <c r="BO37" s="60"/>
      <c r="BS37" s="60"/>
    </row>
  </sheetData>
  <mergeCells count="63">
    <mergeCell ref="AX1:BD1"/>
    <mergeCell ref="BF1:BL1"/>
    <mergeCell ref="BN1:BT1"/>
    <mergeCell ref="B2:H2"/>
    <mergeCell ref="J2:P2"/>
    <mergeCell ref="R2:X2"/>
    <mergeCell ref="Z2:AF2"/>
    <mergeCell ref="AH2:AN2"/>
    <mergeCell ref="AP2:AV2"/>
    <mergeCell ref="AX2:BD2"/>
    <mergeCell ref="B1:H1"/>
    <mergeCell ref="J1:P1"/>
    <mergeCell ref="R1:X1"/>
    <mergeCell ref="Z1:AF1"/>
    <mergeCell ref="AH1:AN1"/>
    <mergeCell ref="AP1:AV1"/>
    <mergeCell ref="BF2:BL2"/>
    <mergeCell ref="BN2:BT2"/>
    <mergeCell ref="B13:H13"/>
    <mergeCell ref="J13:P13"/>
    <mergeCell ref="R13:X13"/>
    <mergeCell ref="Z13:AF13"/>
    <mergeCell ref="AH13:AN13"/>
    <mergeCell ref="AP13:AV13"/>
    <mergeCell ref="AX13:BD13"/>
    <mergeCell ref="BF13:BL13"/>
    <mergeCell ref="AD15:AD16"/>
    <mergeCell ref="BN13:BT13"/>
    <mergeCell ref="B15:B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X15:X16"/>
    <mergeCell ref="Z15:Z16"/>
    <mergeCell ref="AB15:AB16"/>
    <mergeCell ref="BB15:BB16"/>
    <mergeCell ref="AF15:AF16"/>
    <mergeCell ref="AH15:AH16"/>
    <mergeCell ref="AJ15:AJ16"/>
    <mergeCell ref="AL15:AL16"/>
    <mergeCell ref="AN15:AN16"/>
    <mergeCell ref="AP15:AP16"/>
    <mergeCell ref="AR15:AR16"/>
    <mergeCell ref="AT15:AT16"/>
    <mergeCell ref="AV15:AV16"/>
    <mergeCell ref="AX15:AX16"/>
    <mergeCell ref="AZ15:AZ16"/>
    <mergeCell ref="BP15:BP16"/>
    <mergeCell ref="BR15:BR16"/>
    <mergeCell ref="BT15:BT16"/>
    <mergeCell ref="BD15:BD16"/>
    <mergeCell ref="BF15:BF16"/>
    <mergeCell ref="BH15:BH16"/>
    <mergeCell ref="BJ15:BJ16"/>
    <mergeCell ref="BL15:BL16"/>
    <mergeCell ref="BN15:BN16"/>
  </mergeCells>
  <conditionalFormatting sqref="G8:H8 O8:P8 W8:Z8 AK8:AP8 AC8:AH8 AS8:AV8">
    <cfRule type="notContainsBlanks" dxfId="110" priority="46">
      <formula>LEN(TRIM(G8))&gt;0</formula>
    </cfRule>
  </conditionalFormatting>
  <conditionalFormatting sqref="C37 G37 K37 O37 S37 W37">
    <cfRule type="notContainsBlanks" dxfId="109" priority="45">
      <formula>LEN(TRIM(C37))&gt;0</formula>
    </cfRule>
  </conditionalFormatting>
  <conditionalFormatting sqref="D17 H17 L17 P17 T17 X17:AV17">
    <cfRule type="dataBar" priority="44">
      <dataBar>
        <cfvo type="min"/>
        <cfvo type="max"/>
        <color rgb="FFFFB628"/>
      </dataBar>
    </cfRule>
  </conditionalFormatting>
  <conditionalFormatting sqref="D21:D35">
    <cfRule type="dataBar" priority="43">
      <dataBar>
        <cfvo type="min"/>
        <cfvo type="max"/>
        <color rgb="FF638EC6"/>
      </dataBar>
    </cfRule>
  </conditionalFormatting>
  <conditionalFormatting sqref="H21:H35">
    <cfRule type="dataBar" priority="42">
      <dataBar>
        <cfvo type="min"/>
        <cfvo type="max"/>
        <color rgb="FF638EC6"/>
      </dataBar>
    </cfRule>
  </conditionalFormatting>
  <conditionalFormatting sqref="L21:L35">
    <cfRule type="dataBar" priority="41">
      <dataBar>
        <cfvo type="min"/>
        <cfvo type="max"/>
        <color rgb="FF638EC6"/>
      </dataBar>
    </cfRule>
  </conditionalFormatting>
  <conditionalFormatting sqref="P21:P35">
    <cfRule type="dataBar" priority="40">
      <dataBar>
        <cfvo type="min"/>
        <cfvo type="max"/>
        <color rgb="FF638EC6"/>
      </dataBar>
    </cfRule>
  </conditionalFormatting>
  <conditionalFormatting sqref="T21:T35">
    <cfRule type="dataBar" priority="39">
      <dataBar>
        <cfvo type="min"/>
        <cfvo type="max"/>
        <color rgb="FF638EC6"/>
      </dataBar>
    </cfRule>
  </conditionalFormatting>
  <conditionalFormatting sqref="X21:Y35 AA21:AC35 AE21:AG35 AR21:AS35 AI21:AI29 AN21:AO35 AJ21:AK35 AV21:AV35">
    <cfRule type="dataBar" priority="38">
      <dataBar>
        <cfvo type="min"/>
        <cfvo type="max"/>
        <color rgb="FF638EC6"/>
      </dataBar>
    </cfRule>
  </conditionalFormatting>
  <conditionalFormatting sqref="AA37 AE37">
    <cfRule type="notContainsBlanks" dxfId="108" priority="37">
      <formula>LEN(TRIM(AA37))&gt;0</formula>
    </cfRule>
  </conditionalFormatting>
  <conditionalFormatting sqref="AB21:AB35">
    <cfRule type="dataBar" priority="36">
      <dataBar>
        <cfvo type="min"/>
        <cfvo type="max"/>
        <color rgb="FF638EC6"/>
      </dataBar>
    </cfRule>
  </conditionalFormatting>
  <conditionalFormatting sqref="AI37 AM37">
    <cfRule type="notContainsBlanks" dxfId="107" priority="35">
      <formula>LEN(TRIM(AI37))&gt;0</formula>
    </cfRule>
  </conditionalFormatting>
  <conditionalFormatting sqref="AJ21:AJ35">
    <cfRule type="dataBar" priority="34">
      <dataBar>
        <cfvo type="min"/>
        <cfvo type="max"/>
        <color rgb="FF638EC6"/>
      </dataBar>
    </cfRule>
  </conditionalFormatting>
  <conditionalFormatting sqref="AQ37 AU37">
    <cfRule type="notContainsBlanks" dxfId="106" priority="33">
      <formula>LEN(TRIM(AQ37))&gt;0</formula>
    </cfRule>
  </conditionalFormatting>
  <conditionalFormatting sqref="AR21:AR35">
    <cfRule type="dataBar" priority="2">
      <dataBar>
        <cfvo type="min"/>
        <cfvo type="max"/>
        <color rgb="FF638EC6"/>
      </dataBar>
    </cfRule>
  </conditionalFormatting>
  <conditionalFormatting sqref="AW8:AX8 BA8:BD8">
    <cfRule type="notContainsBlanks" dxfId="105" priority="31">
      <formula>LEN(TRIM(AW8))&gt;0</formula>
    </cfRule>
  </conditionalFormatting>
  <conditionalFormatting sqref="AW17:BD17">
    <cfRule type="dataBar" priority="30">
      <dataBar>
        <cfvo type="min"/>
        <cfvo type="max"/>
        <color rgb="FFFFB628"/>
      </dataBar>
    </cfRule>
  </conditionalFormatting>
  <conditionalFormatting sqref="AW21:AW35 AZ21:BA35 BD21:BD35">
    <cfRule type="dataBar" priority="29">
      <dataBar>
        <cfvo type="min"/>
        <cfvo type="max"/>
        <color rgb="FF638EC6"/>
      </dataBar>
    </cfRule>
  </conditionalFormatting>
  <conditionalFormatting sqref="AY37 BC37">
    <cfRule type="notContainsBlanks" dxfId="104" priority="28">
      <formula>LEN(TRIM(AY37))&gt;0</formula>
    </cfRule>
  </conditionalFormatting>
  <conditionalFormatting sqref="AZ21:AZ35">
    <cfRule type="dataBar" priority="27">
      <dataBar>
        <cfvo type="min"/>
        <cfvo type="max"/>
        <color rgb="FF638EC6"/>
      </dataBar>
    </cfRule>
  </conditionalFormatting>
  <conditionalFormatting sqref="BE8:BF8 BI8:BL8">
    <cfRule type="notContainsBlanks" dxfId="103" priority="26">
      <formula>LEN(TRIM(BE8))&gt;0</formula>
    </cfRule>
  </conditionalFormatting>
  <conditionalFormatting sqref="BE17:BL17">
    <cfRule type="dataBar" priority="25">
      <dataBar>
        <cfvo type="min"/>
        <cfvo type="max"/>
        <color rgb="FFFFB628"/>
      </dataBar>
    </cfRule>
  </conditionalFormatting>
  <conditionalFormatting sqref="BE21:BE35 BH21:BI35 BL21:BL35">
    <cfRule type="dataBar" priority="24">
      <dataBar>
        <cfvo type="min"/>
        <cfvo type="max"/>
        <color rgb="FF638EC6"/>
      </dataBar>
    </cfRule>
  </conditionalFormatting>
  <conditionalFormatting sqref="BG37 BK37">
    <cfRule type="notContainsBlanks" dxfId="102" priority="23">
      <formula>LEN(TRIM(BG37))&gt;0</formula>
    </cfRule>
  </conditionalFormatting>
  <conditionalFormatting sqref="BH21:BH35">
    <cfRule type="dataBar" priority="22">
      <dataBar>
        <cfvo type="min"/>
        <cfvo type="max"/>
        <color rgb="FF638EC6"/>
      </dataBar>
    </cfRule>
  </conditionalFormatting>
  <conditionalFormatting sqref="BQ8:BT8 BM8:BN8">
    <cfRule type="notContainsBlanks" dxfId="101" priority="21">
      <formula>LEN(TRIM(BM8))&gt;0</formula>
    </cfRule>
  </conditionalFormatting>
  <conditionalFormatting sqref="BM17:BT17">
    <cfRule type="dataBar" priority="20">
      <dataBar>
        <cfvo type="min"/>
        <cfvo type="max"/>
        <color rgb="FFFFB628"/>
      </dataBar>
    </cfRule>
  </conditionalFormatting>
  <conditionalFormatting sqref="BM21:BM35 BS21:BT35 BO21:BQ35">
    <cfRule type="dataBar" priority="19">
      <dataBar>
        <cfvo type="min"/>
        <cfvo type="max"/>
        <color rgb="FF638EC6"/>
      </dataBar>
    </cfRule>
  </conditionalFormatting>
  <conditionalFormatting sqref="BO37 BS37">
    <cfRule type="notContainsBlanks" dxfId="100" priority="18">
      <formula>LEN(TRIM(BO37))&gt;0</formula>
    </cfRule>
  </conditionalFormatting>
  <conditionalFormatting sqref="BP21:BP35">
    <cfRule type="dataBar" priority="17">
      <dataBar>
        <cfvo type="min"/>
        <cfvo type="max"/>
        <color rgb="FF638EC6"/>
      </dataBar>
    </cfRule>
  </conditionalFormatting>
  <conditionalFormatting sqref="AM21:AM35">
    <cfRule type="dataBar" priority="16">
      <dataBar>
        <cfvo type="min"/>
        <cfvo type="max"/>
        <color rgb="FF638EC6"/>
      </dataBar>
    </cfRule>
  </conditionalFormatting>
  <conditionalFormatting sqref="AQ21:AQ35">
    <cfRule type="dataBar" priority="15">
      <dataBar>
        <cfvo type="min"/>
        <cfvo type="max"/>
        <color rgb="FF638EC6"/>
      </dataBar>
    </cfRule>
  </conditionalFormatting>
  <conditionalFormatting sqref="AU21:AU35">
    <cfRule type="dataBar" priority="14">
      <dataBar>
        <cfvo type="min"/>
        <cfvo type="max"/>
        <color rgb="FF638EC6"/>
      </dataBar>
    </cfRule>
  </conditionalFormatting>
  <conditionalFormatting sqref="AY21:AY34">
    <cfRule type="dataBar" priority="13">
      <dataBar>
        <cfvo type="min"/>
        <cfvo type="max"/>
        <color rgb="FF638EC6"/>
      </dataBar>
    </cfRule>
  </conditionalFormatting>
  <conditionalFormatting sqref="AY35">
    <cfRule type="dataBar" priority="12">
      <dataBar>
        <cfvo type="min"/>
        <cfvo type="max"/>
        <color rgb="FF638EC6"/>
      </dataBar>
    </cfRule>
  </conditionalFormatting>
  <conditionalFormatting sqref="BC21:BC35">
    <cfRule type="dataBar" priority="11">
      <dataBar>
        <cfvo type="min"/>
        <cfvo type="max"/>
        <color rgb="FF638EC6"/>
      </dataBar>
    </cfRule>
  </conditionalFormatting>
  <conditionalFormatting sqref="BG21:BG35">
    <cfRule type="dataBar" priority="10">
      <dataBar>
        <cfvo type="min"/>
        <cfvo type="max"/>
        <color rgb="FF638EC6"/>
      </dataBar>
    </cfRule>
  </conditionalFormatting>
  <conditionalFormatting sqref="BK21:BK35">
    <cfRule type="dataBar" priority="9">
      <dataBar>
        <cfvo type="min"/>
        <cfvo type="max"/>
        <color rgb="FF638EC6"/>
      </dataBar>
    </cfRule>
  </conditionalFormatting>
  <conditionalFormatting sqref="BO27:BO35">
    <cfRule type="dataBar" priority="8">
      <dataBar>
        <cfvo type="min"/>
        <cfvo type="max"/>
        <color rgb="FF638EC6"/>
      </dataBar>
    </cfRule>
  </conditionalFormatting>
  <conditionalFormatting sqref="BK27:BK35">
    <cfRule type="dataBar" priority="7">
      <dataBar>
        <cfvo type="min"/>
        <cfvo type="max"/>
        <color rgb="FF638EC6"/>
      </dataBar>
    </cfRule>
  </conditionalFormatting>
  <conditionalFormatting sqref="BG27:BG35">
    <cfRule type="dataBar" priority="6">
      <dataBar>
        <cfvo type="min"/>
        <cfvo type="max"/>
        <color rgb="FF638EC6"/>
      </dataBar>
    </cfRule>
  </conditionalFormatting>
  <conditionalFormatting sqref="X21:X28">
    <cfRule type="dataBar" priority="5">
      <dataBar>
        <cfvo type="min"/>
        <cfvo type="max"/>
        <color rgb="FF638EC6"/>
      </dataBar>
    </cfRule>
  </conditionalFormatting>
  <conditionalFormatting sqref="AF21:AF35">
    <cfRule type="dataBar" priority="4">
      <dataBar>
        <cfvo type="min"/>
        <cfvo type="max"/>
        <color rgb="FF638EC6"/>
      </dataBar>
    </cfRule>
  </conditionalFormatting>
  <conditionalFormatting sqref="AN21:AN35">
    <cfRule type="dataBar" priority="3">
      <dataBar>
        <cfvo type="min"/>
        <cfvo type="max"/>
        <color rgb="FF638EC6"/>
      </dataBar>
    </cfRule>
  </conditionalFormatting>
  <conditionalFormatting sqref="AV21:AV35">
    <cfRule type="dataBar" priority="1">
      <dataBar>
        <cfvo type="min"/>
        <cfvo type="max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Europee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T37"/>
  <sheetViews>
    <sheetView view="pageBreakPreview" zoomScaleNormal="100" zoomScaleSheetLayoutView="100" workbookViewId="0">
      <selection activeCell="B1" sqref="B1:H1"/>
    </sheetView>
  </sheetViews>
  <sheetFormatPr defaultRowHeight="14.3" x14ac:dyDescent="0.25"/>
  <cols>
    <col min="1" max="1" width="3.25" customWidth="1"/>
    <col min="2" max="2" width="7.75" customWidth="1"/>
    <col min="3" max="3" width="27.375" customWidth="1"/>
    <col min="4" max="4" width="7.75" customWidth="1"/>
    <col min="5" max="5" width="3.25" customWidth="1"/>
    <col min="6" max="6" width="7.75" customWidth="1"/>
    <col min="7" max="7" width="27.375" customWidth="1"/>
    <col min="8" max="8" width="7.75" customWidth="1"/>
    <col min="9" max="9" width="3.25" customWidth="1"/>
    <col min="10" max="10" width="7.75" customWidth="1"/>
    <col min="11" max="11" width="27.375" customWidth="1"/>
    <col min="12" max="12" width="7.75" customWidth="1"/>
    <col min="13" max="13" width="3.25" customWidth="1"/>
    <col min="14" max="14" width="7.75" customWidth="1"/>
    <col min="15" max="15" width="27.375" customWidth="1"/>
    <col min="16" max="16" width="7.75" customWidth="1"/>
    <col min="17" max="17" width="3.25" customWidth="1"/>
    <col min="18" max="18" width="7.75" customWidth="1"/>
    <col min="19" max="19" width="27.375" customWidth="1"/>
    <col min="20" max="20" width="7.75" customWidth="1"/>
    <col min="21" max="21" width="3.25" customWidth="1"/>
    <col min="22" max="22" width="7.75" customWidth="1"/>
    <col min="23" max="23" width="27.375" customWidth="1"/>
    <col min="24" max="24" width="7.75" customWidth="1"/>
    <col min="25" max="25" width="3.25" customWidth="1"/>
    <col min="26" max="26" width="7.75" customWidth="1"/>
    <col min="27" max="27" width="27.375" customWidth="1"/>
    <col min="28" max="28" width="7.75" customWidth="1"/>
    <col min="29" max="29" width="3.25" customWidth="1"/>
    <col min="30" max="30" width="7.75" customWidth="1"/>
    <col min="31" max="31" width="27.375" customWidth="1"/>
    <col min="32" max="32" width="7.75" customWidth="1"/>
    <col min="33" max="33" width="3.25" customWidth="1"/>
    <col min="34" max="34" width="7.75" customWidth="1"/>
    <col min="35" max="35" width="27.375" customWidth="1"/>
    <col min="36" max="36" width="7.75" customWidth="1"/>
    <col min="37" max="37" width="3.25" customWidth="1"/>
    <col min="38" max="38" width="7.75" customWidth="1"/>
    <col min="39" max="39" width="27.375" customWidth="1"/>
    <col min="40" max="40" width="7.75" customWidth="1"/>
    <col min="41" max="41" width="3.25" customWidth="1"/>
    <col min="42" max="42" width="7.75" customWidth="1"/>
    <col min="43" max="43" width="27.375" customWidth="1"/>
    <col min="44" max="44" width="7.75" customWidth="1"/>
    <col min="45" max="45" width="3.25" customWidth="1"/>
    <col min="46" max="46" width="7.75" customWidth="1"/>
    <col min="47" max="47" width="27.375" customWidth="1"/>
    <col min="48" max="48" width="7.75" customWidth="1"/>
    <col min="49" max="49" width="3.25" customWidth="1"/>
    <col min="50" max="50" width="7.75" customWidth="1"/>
    <col min="51" max="51" width="27.375" customWidth="1"/>
    <col min="52" max="52" width="7.75" customWidth="1"/>
    <col min="53" max="53" width="3.25" customWidth="1"/>
    <col min="54" max="54" width="7.75" customWidth="1"/>
    <col min="55" max="55" width="27.375" customWidth="1"/>
    <col min="56" max="56" width="7.75" customWidth="1"/>
    <col min="57" max="57" width="3.25" customWidth="1"/>
    <col min="58" max="58" width="7.75" customWidth="1"/>
    <col min="59" max="59" width="27.375" customWidth="1"/>
    <col min="60" max="60" width="7.75" customWidth="1"/>
    <col min="61" max="61" width="3.25" customWidth="1"/>
    <col min="62" max="62" width="7.75" customWidth="1"/>
    <col min="63" max="63" width="27.375" customWidth="1"/>
    <col min="64" max="64" width="7.75" customWidth="1"/>
    <col min="65" max="65" width="3.25" customWidth="1"/>
    <col min="66" max="66" width="7.75" customWidth="1"/>
    <col min="67" max="67" width="27.375" customWidth="1"/>
    <col min="68" max="68" width="7.75" customWidth="1"/>
    <col min="69" max="69" width="3.25" customWidth="1"/>
    <col min="70" max="70" width="7.75" customWidth="1"/>
    <col min="71" max="71" width="27.375" customWidth="1"/>
    <col min="72" max="72" width="7.75" customWidth="1"/>
  </cols>
  <sheetData>
    <row r="1" spans="1:72" ht="45" customHeight="1" x14ac:dyDescent="0.25">
      <c r="B1" s="143" t="s">
        <v>35</v>
      </c>
      <c r="C1" s="143"/>
      <c r="D1" s="143"/>
      <c r="E1" s="143"/>
      <c r="F1" s="143"/>
      <c r="G1" s="143"/>
      <c r="H1" s="143"/>
      <c r="J1" s="143" t="str">
        <f t="shared" ref="J1" si="0">$B$1</f>
        <v>Sezione 2 - Arcugnano</v>
      </c>
      <c r="K1" s="143"/>
      <c r="L1" s="143"/>
      <c r="M1" s="143"/>
      <c r="N1" s="143"/>
      <c r="O1" s="143"/>
      <c r="P1" s="143"/>
      <c r="R1" s="143" t="str">
        <f t="shared" ref="R1" si="1">$B$1</f>
        <v>Sezione 2 - Arcugnano</v>
      </c>
      <c r="S1" s="143"/>
      <c r="T1" s="143"/>
      <c r="U1" s="143"/>
      <c r="V1" s="143"/>
      <c r="W1" s="143"/>
      <c r="X1" s="143"/>
      <c r="Z1" s="143" t="str">
        <f t="shared" ref="Z1" si="2">$B$1</f>
        <v>Sezione 2 - Arcugnano</v>
      </c>
      <c r="AA1" s="143"/>
      <c r="AB1" s="143"/>
      <c r="AC1" s="143"/>
      <c r="AD1" s="143"/>
      <c r="AE1" s="143"/>
      <c r="AF1" s="143"/>
      <c r="AH1" s="143" t="str">
        <f t="shared" ref="AH1" si="3">$B$1</f>
        <v>Sezione 2 - Arcugnano</v>
      </c>
      <c r="AI1" s="143"/>
      <c r="AJ1" s="143"/>
      <c r="AK1" s="143"/>
      <c r="AL1" s="143"/>
      <c r="AM1" s="143"/>
      <c r="AN1" s="143"/>
      <c r="AP1" s="143" t="str">
        <f t="shared" ref="AP1" si="4">$B$1</f>
        <v>Sezione 2 - Arcugnano</v>
      </c>
      <c r="AQ1" s="143"/>
      <c r="AR1" s="143"/>
      <c r="AS1" s="143"/>
      <c r="AT1" s="143"/>
      <c r="AU1" s="143"/>
      <c r="AV1" s="143"/>
      <c r="AX1" s="143" t="str">
        <f t="shared" ref="AX1" si="5">$B$1</f>
        <v>Sezione 2 - Arcugnano</v>
      </c>
      <c r="AY1" s="143"/>
      <c r="AZ1" s="143"/>
      <c r="BA1" s="143"/>
      <c r="BB1" s="143"/>
      <c r="BC1" s="143"/>
      <c r="BD1" s="143"/>
      <c r="BF1" s="143" t="str">
        <f t="shared" ref="BF1" si="6">$B$1</f>
        <v>Sezione 2 - Arcugnano</v>
      </c>
      <c r="BG1" s="143"/>
      <c r="BH1" s="143"/>
      <c r="BI1" s="143"/>
      <c r="BJ1" s="143"/>
      <c r="BK1" s="143"/>
      <c r="BL1" s="143"/>
      <c r="BN1" s="143" t="str">
        <f t="shared" ref="BN1" si="7">$B$1</f>
        <v>Sezione 2 - Arcugnano</v>
      </c>
      <c r="BO1" s="143"/>
      <c r="BP1" s="143"/>
      <c r="BQ1" s="143"/>
      <c r="BR1" s="143"/>
      <c r="BS1" s="143"/>
      <c r="BT1" s="143"/>
    </row>
    <row r="2" spans="1:72" ht="21.1" customHeight="1" x14ac:dyDescent="0.25">
      <c r="A2" s="127"/>
      <c r="B2" s="142" t="s">
        <v>46</v>
      </c>
      <c r="C2" s="142"/>
      <c r="D2" s="142"/>
      <c r="E2" s="142"/>
      <c r="F2" s="142"/>
      <c r="G2" s="142"/>
      <c r="H2" s="142"/>
      <c r="J2" s="142" t="s">
        <v>46</v>
      </c>
      <c r="K2" s="142"/>
      <c r="L2" s="142"/>
      <c r="M2" s="142"/>
      <c r="N2" s="142"/>
      <c r="O2" s="142"/>
      <c r="P2" s="142"/>
      <c r="R2" s="142" t="s">
        <v>46</v>
      </c>
      <c r="S2" s="142"/>
      <c r="T2" s="142"/>
      <c r="U2" s="142"/>
      <c r="V2" s="142"/>
      <c r="W2" s="142"/>
      <c r="X2" s="142"/>
      <c r="Z2" s="142" t="s">
        <v>46</v>
      </c>
      <c r="AA2" s="142"/>
      <c r="AB2" s="142"/>
      <c r="AC2" s="142"/>
      <c r="AD2" s="142"/>
      <c r="AE2" s="142"/>
      <c r="AF2" s="142"/>
      <c r="AH2" s="142" t="s">
        <v>46</v>
      </c>
      <c r="AI2" s="142"/>
      <c r="AJ2" s="142"/>
      <c r="AK2" s="142"/>
      <c r="AL2" s="142"/>
      <c r="AM2" s="142"/>
      <c r="AN2" s="142"/>
      <c r="AP2" s="142" t="s">
        <v>46</v>
      </c>
      <c r="AQ2" s="142"/>
      <c r="AR2" s="142"/>
      <c r="AS2" s="142"/>
      <c r="AT2" s="142"/>
      <c r="AU2" s="142"/>
      <c r="AV2" s="142"/>
      <c r="AX2" s="142" t="s">
        <v>46</v>
      </c>
      <c r="AY2" s="142"/>
      <c r="AZ2" s="142"/>
      <c r="BA2" s="142"/>
      <c r="BB2" s="142"/>
      <c r="BC2" s="142"/>
      <c r="BD2" s="142"/>
      <c r="BF2" s="142" t="s">
        <v>46</v>
      </c>
      <c r="BG2" s="142"/>
      <c r="BH2" s="142"/>
      <c r="BI2" s="142"/>
      <c r="BJ2" s="142"/>
      <c r="BK2" s="142"/>
      <c r="BL2" s="142"/>
      <c r="BN2" s="142" t="s">
        <v>46</v>
      </c>
      <c r="BO2" s="142"/>
      <c r="BP2" s="142"/>
      <c r="BQ2" s="142"/>
      <c r="BR2" s="142"/>
      <c r="BS2" s="142"/>
      <c r="BT2" s="142"/>
    </row>
    <row r="3" spans="1:72" x14ac:dyDescent="0.25">
      <c r="C3" s="102" t="s">
        <v>23</v>
      </c>
      <c r="D3" s="103">
        <f>'Elettori-Votanti'!B2</f>
        <v>928</v>
      </c>
      <c r="F3" s="82" t="s">
        <v>47</v>
      </c>
      <c r="G3" s="46" t="s">
        <v>8</v>
      </c>
      <c r="H3" s="47">
        <f>'Elettori-Votanti'!C25</f>
        <v>550</v>
      </c>
      <c r="K3" s="102" t="s">
        <v>23</v>
      </c>
      <c r="L3" s="103">
        <f t="shared" ref="L3:L5" si="8">D3</f>
        <v>928</v>
      </c>
      <c r="N3" s="82" t="s">
        <v>47</v>
      </c>
      <c r="O3" s="46" t="s">
        <v>8</v>
      </c>
      <c r="P3" s="47">
        <f t="shared" ref="P3:P7" si="9">H3</f>
        <v>550</v>
      </c>
      <c r="S3" s="102" t="s">
        <v>23</v>
      </c>
      <c r="T3" s="103">
        <f t="shared" ref="T3:T5" si="10">L3</f>
        <v>928</v>
      </c>
      <c r="V3" s="82" t="s">
        <v>47</v>
      </c>
      <c r="W3" s="46" t="s">
        <v>8</v>
      </c>
      <c r="X3" s="47">
        <f t="shared" ref="X3:X7" si="11">H3</f>
        <v>550</v>
      </c>
      <c r="AA3" s="102" t="s">
        <v>23</v>
      </c>
      <c r="AB3" s="103">
        <f t="shared" ref="AB3:AB5" si="12">T3</f>
        <v>928</v>
      </c>
      <c r="AD3" s="82" t="s">
        <v>47</v>
      </c>
      <c r="AE3" s="46" t="s">
        <v>8</v>
      </c>
      <c r="AF3" s="47">
        <f t="shared" ref="AF3:AF8" si="13">P3</f>
        <v>550</v>
      </c>
      <c r="AI3" s="102" t="s">
        <v>23</v>
      </c>
      <c r="AJ3" s="103">
        <f t="shared" ref="AJ3:AJ5" si="14">AB3</f>
        <v>928</v>
      </c>
      <c r="AL3" s="82" t="s">
        <v>47</v>
      </c>
      <c r="AM3" s="46" t="s">
        <v>8</v>
      </c>
      <c r="AN3" s="47">
        <f t="shared" ref="AN3:AN8" si="15">X3</f>
        <v>550</v>
      </c>
      <c r="AQ3" s="102" t="s">
        <v>23</v>
      </c>
      <c r="AR3" s="103">
        <f t="shared" ref="AR3:AR5" si="16">AJ3</f>
        <v>928</v>
      </c>
      <c r="AT3" s="82" t="s">
        <v>47</v>
      </c>
      <c r="AU3" s="46" t="s">
        <v>8</v>
      </c>
      <c r="AV3" s="47">
        <f t="shared" ref="AV3:AV8" si="17">AF3</f>
        <v>550</v>
      </c>
      <c r="AY3" s="102" t="s">
        <v>23</v>
      </c>
      <c r="AZ3" s="103">
        <f t="shared" ref="AZ3:AZ5" si="18">AR3</f>
        <v>928</v>
      </c>
      <c r="BB3" s="82" t="s">
        <v>47</v>
      </c>
      <c r="BC3" s="46" t="s">
        <v>8</v>
      </c>
      <c r="BD3" s="47">
        <f t="shared" ref="BD3:BD8" si="19">AN3</f>
        <v>550</v>
      </c>
      <c r="BG3" s="102" t="s">
        <v>23</v>
      </c>
      <c r="BH3" s="103">
        <f t="shared" ref="BH3:BH5" si="20">AZ3</f>
        <v>928</v>
      </c>
      <c r="BJ3" s="82" t="s">
        <v>47</v>
      </c>
      <c r="BK3" s="46" t="s">
        <v>8</v>
      </c>
      <c r="BL3" s="47">
        <f t="shared" ref="BL3:BL8" si="21">AV3</f>
        <v>550</v>
      </c>
      <c r="BO3" s="102" t="s">
        <v>23</v>
      </c>
      <c r="BP3" s="103">
        <f t="shared" ref="BP3:BP5" si="22">BH3</f>
        <v>928</v>
      </c>
      <c r="BR3" s="82" t="s">
        <v>47</v>
      </c>
      <c r="BS3" s="46" t="s">
        <v>8</v>
      </c>
      <c r="BT3" s="47">
        <f t="shared" ref="BT3:BT8" si="23">BD3</f>
        <v>550</v>
      </c>
    </row>
    <row r="4" spans="1:72" x14ac:dyDescent="0.25">
      <c r="C4" s="48" t="s">
        <v>2</v>
      </c>
      <c r="D4" s="49">
        <f>'Elettori-Votanti'!B3</f>
        <v>457</v>
      </c>
      <c r="F4" s="83" t="s">
        <v>48</v>
      </c>
      <c r="G4" s="98" t="s">
        <v>24</v>
      </c>
      <c r="H4" s="99">
        <v>5</v>
      </c>
      <c r="K4" s="48" t="s">
        <v>2</v>
      </c>
      <c r="L4" s="49">
        <f t="shared" si="8"/>
        <v>457</v>
      </c>
      <c r="N4" s="83" t="s">
        <v>48</v>
      </c>
      <c r="O4" s="98" t="s">
        <v>24</v>
      </c>
      <c r="P4" s="108">
        <f t="shared" si="9"/>
        <v>5</v>
      </c>
      <c r="S4" s="48" t="s">
        <v>2</v>
      </c>
      <c r="T4" s="49">
        <f t="shared" si="10"/>
        <v>457</v>
      </c>
      <c r="V4" s="83" t="s">
        <v>48</v>
      </c>
      <c r="W4" s="98" t="s">
        <v>24</v>
      </c>
      <c r="X4" s="108">
        <f t="shared" si="11"/>
        <v>5</v>
      </c>
      <c r="AA4" s="48" t="s">
        <v>2</v>
      </c>
      <c r="AB4" s="49">
        <f t="shared" si="12"/>
        <v>457</v>
      </c>
      <c r="AD4" s="83" t="s">
        <v>48</v>
      </c>
      <c r="AE4" s="98" t="s">
        <v>24</v>
      </c>
      <c r="AF4" s="108">
        <f t="shared" si="13"/>
        <v>5</v>
      </c>
      <c r="AI4" s="48" t="s">
        <v>2</v>
      </c>
      <c r="AJ4" s="49">
        <f t="shared" si="14"/>
        <v>457</v>
      </c>
      <c r="AL4" s="83" t="s">
        <v>48</v>
      </c>
      <c r="AM4" s="98" t="s">
        <v>24</v>
      </c>
      <c r="AN4" s="108">
        <f t="shared" si="15"/>
        <v>5</v>
      </c>
      <c r="AQ4" s="48" t="s">
        <v>2</v>
      </c>
      <c r="AR4" s="49">
        <f t="shared" si="16"/>
        <v>457</v>
      </c>
      <c r="AT4" s="83" t="s">
        <v>48</v>
      </c>
      <c r="AU4" s="98" t="s">
        <v>24</v>
      </c>
      <c r="AV4" s="108">
        <f t="shared" si="17"/>
        <v>5</v>
      </c>
      <c r="AY4" s="48" t="s">
        <v>2</v>
      </c>
      <c r="AZ4" s="49">
        <f t="shared" si="18"/>
        <v>457</v>
      </c>
      <c r="BB4" s="83" t="s">
        <v>48</v>
      </c>
      <c r="BC4" s="98" t="s">
        <v>24</v>
      </c>
      <c r="BD4" s="108">
        <f t="shared" si="19"/>
        <v>5</v>
      </c>
      <c r="BG4" s="48" t="s">
        <v>2</v>
      </c>
      <c r="BH4" s="49">
        <f t="shared" si="20"/>
        <v>457</v>
      </c>
      <c r="BJ4" s="83" t="s">
        <v>48</v>
      </c>
      <c r="BK4" s="98" t="s">
        <v>24</v>
      </c>
      <c r="BL4" s="108">
        <f t="shared" si="21"/>
        <v>5</v>
      </c>
      <c r="BO4" s="48" t="s">
        <v>2</v>
      </c>
      <c r="BP4" s="49">
        <f t="shared" si="22"/>
        <v>457</v>
      </c>
      <c r="BR4" s="83" t="s">
        <v>48</v>
      </c>
      <c r="BS4" s="98" t="s">
        <v>24</v>
      </c>
      <c r="BT4" s="108">
        <f t="shared" si="23"/>
        <v>5</v>
      </c>
    </row>
    <row r="5" spans="1:72" x14ac:dyDescent="0.25">
      <c r="C5" s="50" t="s">
        <v>3</v>
      </c>
      <c r="D5" s="51">
        <f>'Elettori-Votanti'!B4</f>
        <v>471</v>
      </c>
      <c r="F5" s="83" t="s">
        <v>49</v>
      </c>
      <c r="G5" s="98" t="s">
        <v>25</v>
      </c>
      <c r="H5" s="99">
        <v>10</v>
      </c>
      <c r="K5" s="50" t="s">
        <v>3</v>
      </c>
      <c r="L5" s="51">
        <f t="shared" si="8"/>
        <v>471</v>
      </c>
      <c r="N5" s="83" t="s">
        <v>49</v>
      </c>
      <c r="O5" s="98" t="s">
        <v>25</v>
      </c>
      <c r="P5" s="108">
        <f t="shared" si="9"/>
        <v>10</v>
      </c>
      <c r="S5" s="50" t="s">
        <v>3</v>
      </c>
      <c r="T5" s="51">
        <f t="shared" si="10"/>
        <v>471</v>
      </c>
      <c r="V5" s="83" t="s">
        <v>49</v>
      </c>
      <c r="W5" s="98" t="s">
        <v>25</v>
      </c>
      <c r="X5" s="108">
        <f t="shared" si="11"/>
        <v>10</v>
      </c>
      <c r="AA5" s="50" t="s">
        <v>3</v>
      </c>
      <c r="AB5" s="51">
        <f t="shared" si="12"/>
        <v>471</v>
      </c>
      <c r="AD5" s="83" t="s">
        <v>49</v>
      </c>
      <c r="AE5" s="98" t="s">
        <v>25</v>
      </c>
      <c r="AF5" s="108">
        <f t="shared" si="13"/>
        <v>10</v>
      </c>
      <c r="AI5" s="50" t="s">
        <v>3</v>
      </c>
      <c r="AJ5" s="51">
        <f t="shared" si="14"/>
        <v>471</v>
      </c>
      <c r="AL5" s="83" t="s">
        <v>49</v>
      </c>
      <c r="AM5" s="98" t="s">
        <v>25</v>
      </c>
      <c r="AN5" s="108">
        <f t="shared" si="15"/>
        <v>10</v>
      </c>
      <c r="AQ5" s="50" t="s">
        <v>3</v>
      </c>
      <c r="AR5" s="51">
        <f t="shared" si="16"/>
        <v>471</v>
      </c>
      <c r="AT5" s="83" t="s">
        <v>49</v>
      </c>
      <c r="AU5" s="98" t="s">
        <v>25</v>
      </c>
      <c r="AV5" s="108">
        <f t="shared" si="17"/>
        <v>10</v>
      </c>
      <c r="AY5" s="50" t="s">
        <v>3</v>
      </c>
      <c r="AZ5" s="51">
        <f t="shared" si="18"/>
        <v>471</v>
      </c>
      <c r="BB5" s="83" t="s">
        <v>49</v>
      </c>
      <c r="BC5" s="98" t="s">
        <v>25</v>
      </c>
      <c r="BD5" s="108">
        <f t="shared" si="19"/>
        <v>10</v>
      </c>
      <c r="BG5" s="50" t="s">
        <v>3</v>
      </c>
      <c r="BH5" s="51">
        <f t="shared" si="20"/>
        <v>471</v>
      </c>
      <c r="BJ5" s="83" t="s">
        <v>49</v>
      </c>
      <c r="BK5" s="98" t="s">
        <v>25</v>
      </c>
      <c r="BL5" s="108">
        <f t="shared" si="21"/>
        <v>10</v>
      </c>
      <c r="BO5" s="50" t="s">
        <v>3</v>
      </c>
      <c r="BP5" s="51">
        <f t="shared" si="22"/>
        <v>471</v>
      </c>
      <c r="BR5" s="83" t="s">
        <v>49</v>
      </c>
      <c r="BS5" s="98" t="s">
        <v>25</v>
      </c>
      <c r="BT5" s="108">
        <f t="shared" si="23"/>
        <v>10</v>
      </c>
    </row>
    <row r="6" spans="1:72" x14ac:dyDescent="0.25">
      <c r="C6" s="38"/>
      <c r="D6" s="104"/>
      <c r="F6" s="83" t="s">
        <v>50</v>
      </c>
      <c r="G6" s="98" t="s">
        <v>26</v>
      </c>
      <c r="H6" s="99">
        <v>0</v>
      </c>
      <c r="K6" s="38"/>
      <c r="L6" s="104"/>
      <c r="N6" s="83" t="s">
        <v>50</v>
      </c>
      <c r="O6" s="98" t="s">
        <v>26</v>
      </c>
      <c r="P6" s="108">
        <f t="shared" si="9"/>
        <v>0</v>
      </c>
      <c r="S6" s="38"/>
      <c r="T6" s="104"/>
      <c r="V6" s="83" t="s">
        <v>50</v>
      </c>
      <c r="W6" s="98" t="s">
        <v>26</v>
      </c>
      <c r="X6" s="108">
        <f t="shared" si="11"/>
        <v>0</v>
      </c>
      <c r="AA6" s="38"/>
      <c r="AB6" s="104"/>
      <c r="AD6" s="83" t="s">
        <v>50</v>
      </c>
      <c r="AE6" s="98" t="s">
        <v>26</v>
      </c>
      <c r="AF6" s="108">
        <f t="shared" si="13"/>
        <v>0</v>
      </c>
      <c r="AI6" s="38"/>
      <c r="AJ6" s="104"/>
      <c r="AL6" s="83" t="s">
        <v>50</v>
      </c>
      <c r="AM6" s="98" t="s">
        <v>26</v>
      </c>
      <c r="AN6" s="108">
        <f t="shared" si="15"/>
        <v>0</v>
      </c>
      <c r="AQ6" s="38"/>
      <c r="AR6" s="104"/>
      <c r="AT6" s="83" t="s">
        <v>50</v>
      </c>
      <c r="AU6" s="98" t="s">
        <v>26</v>
      </c>
      <c r="AV6" s="108">
        <f t="shared" si="17"/>
        <v>0</v>
      </c>
      <c r="AY6" s="38"/>
      <c r="AZ6" s="104"/>
      <c r="BB6" s="83" t="s">
        <v>50</v>
      </c>
      <c r="BC6" s="98" t="s">
        <v>26</v>
      </c>
      <c r="BD6" s="108">
        <f t="shared" si="19"/>
        <v>0</v>
      </c>
      <c r="BG6" s="38"/>
      <c r="BH6" s="104"/>
      <c r="BJ6" s="83" t="s">
        <v>50</v>
      </c>
      <c r="BK6" s="98" t="s">
        <v>26</v>
      </c>
      <c r="BL6" s="108">
        <f t="shared" si="21"/>
        <v>0</v>
      </c>
      <c r="BO6" s="38"/>
      <c r="BP6" s="104"/>
      <c r="BR6" s="83" t="s">
        <v>50</v>
      </c>
      <c r="BS6" s="98" t="s">
        <v>26</v>
      </c>
      <c r="BT6" s="108">
        <f t="shared" si="23"/>
        <v>0</v>
      </c>
    </row>
    <row r="7" spans="1:72" x14ac:dyDescent="0.25">
      <c r="C7" s="87"/>
      <c r="D7" s="105"/>
      <c r="F7" s="84" t="s">
        <v>51</v>
      </c>
      <c r="G7" s="100" t="s">
        <v>27</v>
      </c>
      <c r="H7" s="101">
        <f>H3-H4-H5-H6</f>
        <v>535</v>
      </c>
      <c r="K7" s="87"/>
      <c r="L7" s="105"/>
      <c r="N7" s="84" t="s">
        <v>51</v>
      </c>
      <c r="O7" s="100" t="s">
        <v>27</v>
      </c>
      <c r="P7" s="101">
        <f t="shared" si="9"/>
        <v>535</v>
      </c>
      <c r="S7" s="87"/>
      <c r="T7" s="105"/>
      <c r="V7" s="84" t="s">
        <v>51</v>
      </c>
      <c r="W7" s="100" t="s">
        <v>27</v>
      </c>
      <c r="X7" s="101">
        <f t="shared" si="11"/>
        <v>535</v>
      </c>
      <c r="AA7" s="87"/>
      <c r="AB7" s="105"/>
      <c r="AD7" s="84" t="s">
        <v>51</v>
      </c>
      <c r="AE7" s="100" t="s">
        <v>27</v>
      </c>
      <c r="AF7" s="101">
        <f t="shared" si="13"/>
        <v>535</v>
      </c>
      <c r="AI7" s="87"/>
      <c r="AJ7" s="105"/>
      <c r="AL7" s="84" t="s">
        <v>51</v>
      </c>
      <c r="AM7" s="100" t="s">
        <v>27</v>
      </c>
      <c r="AN7" s="101">
        <f t="shared" si="15"/>
        <v>535</v>
      </c>
      <c r="AQ7" s="87"/>
      <c r="AR7" s="105"/>
      <c r="AT7" s="84" t="s">
        <v>51</v>
      </c>
      <c r="AU7" s="100" t="s">
        <v>27</v>
      </c>
      <c r="AV7" s="101">
        <f t="shared" si="17"/>
        <v>535</v>
      </c>
      <c r="AY7" s="87"/>
      <c r="AZ7" s="105"/>
      <c r="BB7" s="84" t="s">
        <v>51</v>
      </c>
      <c r="BC7" s="100" t="s">
        <v>27</v>
      </c>
      <c r="BD7" s="101">
        <f t="shared" si="19"/>
        <v>535</v>
      </c>
      <c r="BG7" s="87"/>
      <c r="BH7" s="105"/>
      <c r="BJ7" s="84" t="s">
        <v>51</v>
      </c>
      <c r="BK7" s="100" t="s">
        <v>27</v>
      </c>
      <c r="BL7" s="101">
        <f t="shared" si="21"/>
        <v>535</v>
      </c>
      <c r="BO7" s="87"/>
      <c r="BP7" s="105"/>
      <c r="BR7" s="84" t="s">
        <v>51</v>
      </c>
      <c r="BS7" s="100" t="s">
        <v>27</v>
      </c>
      <c r="BT7" s="101">
        <f t="shared" si="23"/>
        <v>535</v>
      </c>
    </row>
    <row r="8" spans="1:72" x14ac:dyDescent="0.25">
      <c r="C8" s="106" t="s">
        <v>44</v>
      </c>
      <c r="D8" s="107">
        <f>'Elettori-Votanti'!B26</f>
        <v>0.76616379310344829</v>
      </c>
      <c r="F8" s="87"/>
      <c r="G8" s="59" t="str">
        <f>IF((D17+H17+L17+P17+T17+X17+AB17+AF17+AJ17+AN17+AR17+AV17+AZ17+BD17+BH17+BL17+BP17)=H7,"","Err.: diff. voti validi e somma voti di lista")</f>
        <v/>
      </c>
      <c r="H8" s="88" t="str">
        <f>IF((D17+H17+L17+P17+T17+X17+AB17+AF17+AJ17+AN17+AR17+AV17+AZ17+BD17+BH17+BL17+BP17)=H7,"",(H7-(D17+H17+L17+P17+T17+X17)))</f>
        <v/>
      </c>
      <c r="K8" s="106" t="s">
        <v>44</v>
      </c>
      <c r="L8" s="107">
        <f>$D$8</f>
        <v>0.76616379310344829</v>
      </c>
      <c r="N8" s="87"/>
      <c r="O8" s="59" t="str">
        <f t="shared" ref="O8:P8" si="24">G8</f>
        <v/>
      </c>
      <c r="P8" s="88" t="str">
        <f t="shared" si="24"/>
        <v/>
      </c>
      <c r="S8" s="106" t="s">
        <v>44</v>
      </c>
      <c r="T8" s="107">
        <f>$D$8</f>
        <v>0.76616379310344829</v>
      </c>
      <c r="V8" s="87"/>
      <c r="W8" s="59" t="str">
        <f t="shared" ref="W8:X8" si="25">G8</f>
        <v/>
      </c>
      <c r="X8" s="88" t="str">
        <f t="shared" si="25"/>
        <v/>
      </c>
      <c r="AA8" s="106" t="s">
        <v>44</v>
      </c>
      <c r="AB8" s="107">
        <f>$D$8</f>
        <v>0.76616379310344829</v>
      </c>
      <c r="AD8" s="87"/>
      <c r="AE8" s="59" t="str">
        <f t="shared" ref="AE8" si="26">O8</f>
        <v/>
      </c>
      <c r="AF8" s="88" t="str">
        <f t="shared" si="13"/>
        <v/>
      </c>
      <c r="AI8" s="106" t="s">
        <v>44</v>
      </c>
      <c r="AJ8" s="107">
        <f>$D$8</f>
        <v>0.76616379310344829</v>
      </c>
      <c r="AL8" s="87"/>
      <c r="AM8" s="59" t="str">
        <f t="shared" ref="AM8" si="27">W8</f>
        <v/>
      </c>
      <c r="AN8" s="88" t="str">
        <f t="shared" si="15"/>
        <v/>
      </c>
      <c r="AQ8" s="106" t="s">
        <v>44</v>
      </c>
      <c r="AR8" s="107">
        <f>$D$8</f>
        <v>0.76616379310344829</v>
      </c>
      <c r="AT8" s="87"/>
      <c r="AU8" s="59" t="str">
        <f t="shared" ref="AU8" si="28">AE8</f>
        <v/>
      </c>
      <c r="AV8" s="88" t="str">
        <f t="shared" si="17"/>
        <v/>
      </c>
      <c r="AY8" s="106" t="s">
        <v>44</v>
      </c>
      <c r="AZ8" s="107">
        <f>$D$8</f>
        <v>0.76616379310344829</v>
      </c>
      <c r="BB8" s="87"/>
      <c r="BC8" s="59" t="str">
        <f t="shared" ref="BC8" si="29">AM8</f>
        <v/>
      </c>
      <c r="BD8" s="88" t="str">
        <f t="shared" si="19"/>
        <v/>
      </c>
      <c r="BG8" s="106" t="s">
        <v>44</v>
      </c>
      <c r="BH8" s="107">
        <f>$D$8</f>
        <v>0.76616379310344829</v>
      </c>
      <c r="BJ8" s="87"/>
      <c r="BK8" s="59" t="str">
        <f t="shared" ref="BK8" si="30">AU8</f>
        <v/>
      </c>
      <c r="BL8" s="88" t="str">
        <f t="shared" si="21"/>
        <v/>
      </c>
      <c r="BO8" s="106" t="s">
        <v>44</v>
      </c>
      <c r="BP8" s="107">
        <f>$D$8</f>
        <v>0.76616379310344829</v>
      </c>
      <c r="BR8" s="87"/>
      <c r="BS8" s="59" t="str">
        <f t="shared" ref="BS8" si="31">BC8</f>
        <v/>
      </c>
      <c r="BT8" s="88" t="str">
        <f t="shared" si="23"/>
        <v/>
      </c>
    </row>
    <row r="9" spans="1:72" x14ac:dyDescent="0.25">
      <c r="C9" s="39"/>
      <c r="D9" s="90"/>
      <c r="F9" s="39"/>
      <c r="G9" s="89"/>
      <c r="H9" s="90"/>
      <c r="K9" s="39"/>
      <c r="L9" s="90"/>
      <c r="N9" s="39"/>
      <c r="O9" s="89"/>
      <c r="P9" s="90"/>
      <c r="S9" s="39"/>
      <c r="T9" s="90"/>
      <c r="V9" s="39"/>
      <c r="W9" s="89"/>
      <c r="X9" s="90"/>
      <c r="AA9" s="39"/>
      <c r="AB9" s="90"/>
      <c r="AD9" s="39"/>
      <c r="AE9" s="89"/>
      <c r="AF9" s="90"/>
      <c r="AI9" s="39"/>
      <c r="AJ9" s="90"/>
      <c r="AL9" s="39"/>
      <c r="AM9" s="89"/>
      <c r="AN9" s="90"/>
      <c r="AQ9" s="39"/>
      <c r="AR9" s="90"/>
      <c r="AT9" s="39"/>
      <c r="AU9" s="89"/>
      <c r="AV9" s="90"/>
      <c r="AY9" s="39"/>
      <c r="AZ9" s="90"/>
      <c r="BB9" s="39"/>
      <c r="BC9" s="89"/>
      <c r="BD9" s="90"/>
      <c r="BG9" s="39"/>
      <c r="BH9" s="90"/>
      <c r="BJ9" s="39"/>
      <c r="BK9" s="89"/>
      <c r="BL9" s="90"/>
      <c r="BO9" s="39"/>
      <c r="BP9" s="90"/>
      <c r="BR9" s="39"/>
      <c r="BS9" s="89"/>
      <c r="BT9" s="90"/>
    </row>
    <row r="13" spans="1:72" x14ac:dyDescent="0.25">
      <c r="A13" s="61"/>
      <c r="B13" s="142" t="s">
        <v>52</v>
      </c>
      <c r="C13" s="142"/>
      <c r="D13" s="142"/>
      <c r="E13" s="142"/>
      <c r="F13" s="142"/>
      <c r="G13" s="142"/>
      <c r="H13" s="142"/>
      <c r="J13" s="142" t="s">
        <v>52</v>
      </c>
      <c r="K13" s="142"/>
      <c r="L13" s="142"/>
      <c r="M13" s="142"/>
      <c r="N13" s="142"/>
      <c r="O13" s="142"/>
      <c r="P13" s="142"/>
      <c r="R13" s="142" t="s">
        <v>52</v>
      </c>
      <c r="S13" s="142"/>
      <c r="T13" s="142"/>
      <c r="U13" s="142"/>
      <c r="V13" s="142"/>
      <c r="W13" s="142"/>
      <c r="X13" s="142"/>
      <c r="Z13" s="142" t="s">
        <v>52</v>
      </c>
      <c r="AA13" s="142"/>
      <c r="AB13" s="142"/>
      <c r="AC13" s="142"/>
      <c r="AD13" s="142"/>
      <c r="AE13" s="142"/>
      <c r="AF13" s="142"/>
      <c r="AH13" s="142" t="s">
        <v>52</v>
      </c>
      <c r="AI13" s="142"/>
      <c r="AJ13" s="142"/>
      <c r="AK13" s="142"/>
      <c r="AL13" s="142"/>
      <c r="AM13" s="142"/>
      <c r="AN13" s="142"/>
      <c r="AP13" s="142" t="s">
        <v>52</v>
      </c>
      <c r="AQ13" s="142"/>
      <c r="AR13" s="142"/>
      <c r="AS13" s="142"/>
      <c r="AT13" s="142"/>
      <c r="AU13" s="142"/>
      <c r="AV13" s="142"/>
      <c r="AX13" s="142" t="s">
        <v>52</v>
      </c>
      <c r="AY13" s="142"/>
      <c r="AZ13" s="142"/>
      <c r="BA13" s="142"/>
      <c r="BB13" s="142"/>
      <c r="BC13" s="142"/>
      <c r="BD13" s="142"/>
      <c r="BF13" s="142" t="s">
        <v>52</v>
      </c>
      <c r="BG13" s="142"/>
      <c r="BH13" s="142"/>
      <c r="BI13" s="142"/>
      <c r="BJ13" s="142"/>
      <c r="BK13" s="142"/>
      <c r="BL13" s="142"/>
      <c r="BN13" s="142" t="s">
        <v>52</v>
      </c>
      <c r="BO13" s="142"/>
      <c r="BP13" s="142"/>
      <c r="BQ13" s="142"/>
      <c r="BR13" s="142"/>
      <c r="BS13" s="142"/>
      <c r="BT13" s="142"/>
    </row>
    <row r="15" spans="1:72" x14ac:dyDescent="0.25">
      <c r="B15" s="140"/>
      <c r="C15" s="58" t="s">
        <v>19</v>
      </c>
      <c r="D15" s="136" t="s">
        <v>40</v>
      </c>
      <c r="F15" s="138"/>
      <c r="G15" s="58" t="s">
        <v>30</v>
      </c>
      <c r="H15" s="136" t="s">
        <v>40</v>
      </c>
      <c r="J15" s="140"/>
      <c r="K15" s="92" t="s">
        <v>31</v>
      </c>
      <c r="L15" s="136" t="s">
        <v>40</v>
      </c>
      <c r="N15" s="138"/>
      <c r="O15" s="92" t="s">
        <v>32</v>
      </c>
      <c r="P15" s="136" t="s">
        <v>40</v>
      </c>
      <c r="R15" s="140"/>
      <c r="S15" s="92" t="s">
        <v>54</v>
      </c>
      <c r="T15" s="136" t="s">
        <v>40</v>
      </c>
      <c r="V15" s="138"/>
      <c r="W15" s="92" t="s">
        <v>88</v>
      </c>
      <c r="X15" s="136" t="s">
        <v>40</v>
      </c>
      <c r="Z15" s="140"/>
      <c r="AA15" s="92" t="s">
        <v>89</v>
      </c>
      <c r="AB15" s="136" t="s">
        <v>40</v>
      </c>
      <c r="AD15" s="138"/>
      <c r="AE15" s="92" t="s">
        <v>90</v>
      </c>
      <c r="AF15" s="136" t="s">
        <v>40</v>
      </c>
      <c r="AH15" s="140"/>
      <c r="AI15" s="92" t="s">
        <v>91</v>
      </c>
      <c r="AJ15" s="136" t="s">
        <v>40</v>
      </c>
      <c r="AL15" s="138"/>
      <c r="AM15" s="92" t="s">
        <v>92</v>
      </c>
      <c r="AN15" s="136" t="s">
        <v>40</v>
      </c>
      <c r="AP15" s="140"/>
      <c r="AQ15" s="92" t="s">
        <v>93</v>
      </c>
      <c r="AR15" s="136" t="s">
        <v>40</v>
      </c>
      <c r="AT15" s="138"/>
      <c r="AU15" s="92" t="s">
        <v>94</v>
      </c>
      <c r="AV15" s="136" t="s">
        <v>40</v>
      </c>
      <c r="AX15" s="140"/>
      <c r="AY15" s="92" t="s">
        <v>95</v>
      </c>
      <c r="AZ15" s="136" t="s">
        <v>40</v>
      </c>
      <c r="BB15" s="138"/>
      <c r="BC15" s="92" t="s">
        <v>96</v>
      </c>
      <c r="BD15" s="136" t="s">
        <v>40</v>
      </c>
      <c r="BF15" s="140"/>
      <c r="BG15" s="92" t="s">
        <v>97</v>
      </c>
      <c r="BH15" s="136" t="s">
        <v>40</v>
      </c>
      <c r="BJ15" s="138"/>
      <c r="BK15" s="92" t="s">
        <v>98</v>
      </c>
      <c r="BL15" s="136" t="s">
        <v>40</v>
      </c>
      <c r="BN15" s="140"/>
      <c r="BO15" s="92" t="s">
        <v>99</v>
      </c>
      <c r="BP15" s="136" t="s">
        <v>40</v>
      </c>
      <c r="BR15" s="138"/>
      <c r="BS15" s="122" t="s">
        <v>100</v>
      </c>
      <c r="BT15" s="136" t="s">
        <v>40</v>
      </c>
    </row>
    <row r="16" spans="1:72" ht="9.6999999999999993" customHeight="1" x14ac:dyDescent="0.25">
      <c r="B16" s="141"/>
      <c r="C16" s="91"/>
      <c r="D16" s="137"/>
      <c r="F16" s="139"/>
      <c r="G16" s="91"/>
      <c r="H16" s="137"/>
      <c r="J16" s="141"/>
      <c r="K16" s="91"/>
      <c r="L16" s="137"/>
      <c r="N16" s="139"/>
      <c r="O16" s="91"/>
      <c r="P16" s="137"/>
      <c r="R16" s="141"/>
      <c r="S16" s="91"/>
      <c r="T16" s="137"/>
      <c r="V16" s="139"/>
      <c r="W16" s="91"/>
      <c r="X16" s="137"/>
      <c r="Z16" s="141"/>
      <c r="AA16" s="91"/>
      <c r="AB16" s="137"/>
      <c r="AD16" s="139"/>
      <c r="AE16" s="91"/>
      <c r="AF16" s="137"/>
      <c r="AH16" s="141"/>
      <c r="AI16" s="91"/>
      <c r="AJ16" s="137"/>
      <c r="AL16" s="139"/>
      <c r="AM16" s="91"/>
      <c r="AN16" s="137"/>
      <c r="AP16" s="141"/>
      <c r="AQ16" s="91"/>
      <c r="AR16" s="137"/>
      <c r="AT16" s="139"/>
      <c r="AU16" s="91"/>
      <c r="AV16" s="137"/>
      <c r="AX16" s="141"/>
      <c r="AY16" s="91"/>
      <c r="AZ16" s="137"/>
      <c r="BB16" s="139"/>
      <c r="BC16" s="91"/>
      <c r="BD16" s="137"/>
      <c r="BF16" s="141"/>
      <c r="BG16" s="91"/>
      <c r="BH16" s="137"/>
      <c r="BJ16" s="139"/>
      <c r="BK16" s="91"/>
      <c r="BL16" s="137"/>
      <c r="BN16" s="141"/>
      <c r="BO16" s="91"/>
      <c r="BP16" s="137"/>
      <c r="BR16" s="139"/>
      <c r="BS16" s="91"/>
      <c r="BT16" s="137"/>
    </row>
    <row r="17" spans="2:72" ht="30.75" customHeight="1" x14ac:dyDescent="0.25">
      <c r="B17" s="39"/>
      <c r="C17" s="56" t="s">
        <v>289</v>
      </c>
      <c r="D17" s="57">
        <v>35</v>
      </c>
      <c r="F17" s="39"/>
      <c r="G17" s="56" t="s">
        <v>290</v>
      </c>
      <c r="H17" s="57">
        <v>205</v>
      </c>
      <c r="J17" s="39"/>
      <c r="K17" s="56" t="s">
        <v>291</v>
      </c>
      <c r="L17" s="57">
        <v>29</v>
      </c>
      <c r="N17" s="39"/>
      <c r="O17" s="56" t="s">
        <v>292</v>
      </c>
      <c r="P17" s="57">
        <v>1</v>
      </c>
      <c r="R17" s="39"/>
      <c r="S17" s="56" t="s">
        <v>293</v>
      </c>
      <c r="T17" s="57">
        <v>1</v>
      </c>
      <c r="V17" s="39"/>
      <c r="W17" s="93" t="s">
        <v>294</v>
      </c>
      <c r="X17" s="57">
        <v>2</v>
      </c>
      <c r="Z17" s="39"/>
      <c r="AA17" s="56" t="s">
        <v>295</v>
      </c>
      <c r="AB17" s="57">
        <v>147</v>
      </c>
      <c r="AD17" s="39"/>
      <c r="AE17" s="93" t="s">
        <v>296</v>
      </c>
      <c r="AF17" s="57">
        <v>3</v>
      </c>
      <c r="AH17" s="39"/>
      <c r="AI17" s="56" t="s">
        <v>297</v>
      </c>
      <c r="AJ17" s="57">
        <v>2</v>
      </c>
      <c r="AL17" s="39"/>
      <c r="AM17" s="93" t="s">
        <v>298</v>
      </c>
      <c r="AN17" s="57">
        <v>32</v>
      </c>
      <c r="AP17" s="39"/>
      <c r="AQ17" s="56" t="s">
        <v>299</v>
      </c>
      <c r="AR17" s="57">
        <v>40</v>
      </c>
      <c r="AT17" s="39"/>
      <c r="AU17" s="93" t="s">
        <v>300</v>
      </c>
      <c r="AV17" s="57">
        <v>0</v>
      </c>
      <c r="AX17" s="39"/>
      <c r="AY17" s="56" t="s">
        <v>301</v>
      </c>
      <c r="AZ17" s="57">
        <v>0</v>
      </c>
      <c r="BB17" s="39"/>
      <c r="BC17" s="93" t="s">
        <v>302</v>
      </c>
      <c r="BD17" s="57">
        <v>28</v>
      </c>
      <c r="BF17" s="39"/>
      <c r="BG17" s="56" t="s">
        <v>303</v>
      </c>
      <c r="BH17" s="57">
        <v>2</v>
      </c>
      <c r="BJ17" s="39"/>
      <c r="BK17" s="93" t="s">
        <v>304</v>
      </c>
      <c r="BL17" s="57">
        <v>8</v>
      </c>
      <c r="BN17" s="39"/>
      <c r="BO17" s="56" t="s">
        <v>305</v>
      </c>
      <c r="BP17" s="57">
        <v>0</v>
      </c>
      <c r="BR17" s="39"/>
      <c r="BS17" s="93" t="s">
        <v>53</v>
      </c>
      <c r="BT17" s="57">
        <v>0</v>
      </c>
    </row>
    <row r="18" spans="2:72" x14ac:dyDescent="0.25">
      <c r="C18" s="54" t="s">
        <v>33</v>
      </c>
      <c r="D18" s="55">
        <f>D17/$H$7</f>
        <v>6.5420560747663545E-2</v>
      </c>
      <c r="G18" s="54" t="s">
        <v>33</v>
      </c>
      <c r="H18" s="55">
        <f>H17/$H$7</f>
        <v>0.38317757009345793</v>
      </c>
      <c r="K18" s="54" t="s">
        <v>33</v>
      </c>
      <c r="L18" s="55">
        <f>L17/$H$7</f>
        <v>5.4205607476635512E-2</v>
      </c>
      <c r="O18" s="54" t="s">
        <v>33</v>
      </c>
      <c r="P18" s="55">
        <f>P17/$H$7</f>
        <v>1.869158878504673E-3</v>
      </c>
      <c r="S18" s="54" t="s">
        <v>33</v>
      </c>
      <c r="T18" s="55">
        <f>T17/$H$7</f>
        <v>1.869158878504673E-3</v>
      </c>
      <c r="W18" s="54" t="s">
        <v>33</v>
      </c>
      <c r="X18" s="55">
        <f>X17/$H$7</f>
        <v>3.7383177570093459E-3</v>
      </c>
      <c r="AA18" s="54" t="s">
        <v>33</v>
      </c>
      <c r="AB18" s="55">
        <f>AB17/$H$7</f>
        <v>0.27476635514018694</v>
      </c>
      <c r="AE18" s="54" t="s">
        <v>33</v>
      </c>
      <c r="AF18" s="55">
        <f>AF17/$H$7</f>
        <v>5.6074766355140183E-3</v>
      </c>
      <c r="AI18" s="54" t="s">
        <v>33</v>
      </c>
      <c r="AJ18" s="55">
        <f>AJ17/$H$7</f>
        <v>3.7383177570093459E-3</v>
      </c>
      <c r="AM18" s="54" t="s">
        <v>33</v>
      </c>
      <c r="AN18" s="55">
        <f>AN17/$H$7</f>
        <v>5.9813084112149535E-2</v>
      </c>
      <c r="AQ18" s="54" t="s">
        <v>33</v>
      </c>
      <c r="AR18" s="55">
        <f>AR17/$H$7</f>
        <v>7.476635514018691E-2</v>
      </c>
      <c r="AU18" s="54" t="s">
        <v>33</v>
      </c>
      <c r="AV18" s="55">
        <f>AV17/$H$7</f>
        <v>0</v>
      </c>
      <c r="AY18" s="54" t="s">
        <v>33</v>
      </c>
      <c r="AZ18" s="55">
        <f>AB17/$H$7</f>
        <v>0.27476635514018694</v>
      </c>
      <c r="BC18" s="54" t="s">
        <v>33</v>
      </c>
      <c r="BD18" s="55">
        <f>AF17/$H$7</f>
        <v>5.6074766355140183E-3</v>
      </c>
      <c r="BG18" s="54" t="s">
        <v>33</v>
      </c>
      <c r="BH18" s="55">
        <f>BH17/$H$7</f>
        <v>3.7383177570093459E-3</v>
      </c>
      <c r="BK18" s="54" t="s">
        <v>33</v>
      </c>
      <c r="BL18" s="55">
        <f>BL17/$H$7</f>
        <v>1.4953271028037384E-2</v>
      </c>
      <c r="BO18" s="54" t="s">
        <v>33</v>
      </c>
      <c r="BP18" s="55">
        <f>BP17/$H$7</f>
        <v>0</v>
      </c>
      <c r="BS18" s="54" t="s">
        <v>33</v>
      </c>
      <c r="BT18" s="55">
        <f>BT17/$H$7</f>
        <v>0</v>
      </c>
    </row>
    <row r="19" spans="2:72" x14ac:dyDescent="0.25">
      <c r="C19" s="54"/>
      <c r="D19" s="55"/>
      <c r="G19" s="54"/>
      <c r="H19" s="55"/>
      <c r="K19" s="54"/>
      <c r="L19" s="55"/>
      <c r="O19" s="54"/>
      <c r="P19" s="55"/>
      <c r="S19" s="54"/>
      <c r="T19" s="55"/>
      <c r="W19" s="54"/>
      <c r="X19" s="55"/>
      <c r="AA19" s="54"/>
      <c r="AB19" s="55"/>
      <c r="AE19" s="54"/>
      <c r="AF19" s="55"/>
      <c r="AI19" s="54"/>
      <c r="AJ19" s="55"/>
      <c r="AM19" s="54"/>
      <c r="AN19" s="55"/>
      <c r="AQ19" s="54"/>
      <c r="AR19" s="55"/>
      <c r="AU19" s="54"/>
      <c r="AV19" s="55"/>
      <c r="AY19" s="54"/>
      <c r="AZ19" s="55"/>
      <c r="BC19" s="54"/>
      <c r="BD19" s="55"/>
      <c r="BG19" s="54"/>
      <c r="BH19" s="55"/>
      <c r="BK19" s="54"/>
      <c r="BL19" s="55"/>
      <c r="BO19" s="54"/>
      <c r="BP19" s="55"/>
      <c r="BS19" s="54"/>
      <c r="BT19" s="55"/>
    </row>
    <row r="20" spans="2:72" x14ac:dyDescent="0.25">
      <c r="B20" s="45" t="s">
        <v>20</v>
      </c>
      <c r="C20" s="40" t="s">
        <v>21</v>
      </c>
      <c r="D20" s="45" t="s">
        <v>28</v>
      </c>
      <c r="F20" s="45" t="s">
        <v>20</v>
      </c>
      <c r="G20" s="40" t="s">
        <v>21</v>
      </c>
      <c r="H20" s="45" t="s">
        <v>28</v>
      </c>
      <c r="J20" s="45" t="s">
        <v>20</v>
      </c>
      <c r="K20" s="40" t="s">
        <v>21</v>
      </c>
      <c r="L20" s="45" t="s">
        <v>28</v>
      </c>
      <c r="N20" s="45" t="s">
        <v>20</v>
      </c>
      <c r="O20" s="40" t="s">
        <v>21</v>
      </c>
      <c r="P20" s="45" t="s">
        <v>28</v>
      </c>
      <c r="R20" s="45" t="s">
        <v>20</v>
      </c>
      <c r="S20" s="40" t="s">
        <v>21</v>
      </c>
      <c r="T20" s="45" t="s">
        <v>28</v>
      </c>
      <c r="V20" s="45" t="s">
        <v>20</v>
      </c>
      <c r="W20" s="40" t="s">
        <v>21</v>
      </c>
      <c r="X20" s="45" t="s">
        <v>28</v>
      </c>
      <c r="Z20" s="45" t="s">
        <v>20</v>
      </c>
      <c r="AA20" s="40" t="s">
        <v>21</v>
      </c>
      <c r="AB20" s="45" t="s">
        <v>28</v>
      </c>
      <c r="AD20" s="45" t="s">
        <v>20</v>
      </c>
      <c r="AE20" s="40" t="s">
        <v>21</v>
      </c>
      <c r="AF20" s="45" t="s">
        <v>28</v>
      </c>
      <c r="AH20" s="45" t="s">
        <v>20</v>
      </c>
      <c r="AI20" s="40" t="s">
        <v>21</v>
      </c>
      <c r="AJ20" s="45" t="s">
        <v>28</v>
      </c>
      <c r="AL20" s="45" t="s">
        <v>20</v>
      </c>
      <c r="AM20" s="40" t="s">
        <v>21</v>
      </c>
      <c r="AN20" s="45" t="s">
        <v>28</v>
      </c>
      <c r="AP20" s="45" t="s">
        <v>20</v>
      </c>
      <c r="AQ20" s="40" t="s">
        <v>21</v>
      </c>
      <c r="AR20" s="45" t="s">
        <v>28</v>
      </c>
      <c r="AT20" s="45" t="s">
        <v>20</v>
      </c>
      <c r="AU20" s="40" t="s">
        <v>21</v>
      </c>
      <c r="AV20" s="45" t="s">
        <v>28</v>
      </c>
      <c r="AX20" s="45" t="s">
        <v>20</v>
      </c>
      <c r="AY20" s="40" t="s">
        <v>21</v>
      </c>
      <c r="AZ20" s="45" t="s">
        <v>28</v>
      </c>
      <c r="BB20" s="45" t="s">
        <v>20</v>
      </c>
      <c r="BC20" s="40" t="s">
        <v>21</v>
      </c>
      <c r="BD20" s="45" t="s">
        <v>28</v>
      </c>
      <c r="BF20" s="45" t="s">
        <v>20</v>
      </c>
      <c r="BG20" s="40" t="s">
        <v>21</v>
      </c>
      <c r="BH20" s="45" t="s">
        <v>28</v>
      </c>
      <c r="BJ20" s="45" t="s">
        <v>20</v>
      </c>
      <c r="BK20" s="40" t="s">
        <v>21</v>
      </c>
      <c r="BL20" s="45" t="s">
        <v>28</v>
      </c>
      <c r="BN20" s="45" t="s">
        <v>20</v>
      </c>
      <c r="BO20" s="40" t="s">
        <v>21</v>
      </c>
      <c r="BP20" s="45" t="s">
        <v>28</v>
      </c>
      <c r="BR20" s="45" t="s">
        <v>20</v>
      </c>
      <c r="BS20" s="40" t="s">
        <v>21</v>
      </c>
      <c r="BT20" s="45" t="s">
        <v>28</v>
      </c>
    </row>
    <row r="21" spans="2:72" x14ac:dyDescent="0.25">
      <c r="B21" s="43">
        <v>1</v>
      </c>
      <c r="C21" s="46" t="s">
        <v>58</v>
      </c>
      <c r="D21" s="44">
        <v>1</v>
      </c>
      <c r="F21" s="43">
        <v>1</v>
      </c>
      <c r="G21" s="46" t="s">
        <v>73</v>
      </c>
      <c r="H21" s="44">
        <v>37</v>
      </c>
      <c r="J21" s="43">
        <v>1</v>
      </c>
      <c r="K21" s="46" t="s">
        <v>101</v>
      </c>
      <c r="L21" s="44">
        <v>7</v>
      </c>
      <c r="N21" s="43">
        <v>1</v>
      </c>
      <c r="O21" s="46" t="s">
        <v>116</v>
      </c>
      <c r="P21" s="44">
        <v>0</v>
      </c>
      <c r="R21" s="43">
        <v>1</v>
      </c>
      <c r="S21" s="46" t="s">
        <v>124</v>
      </c>
      <c r="T21" s="44">
        <v>0</v>
      </c>
      <c r="V21" s="43">
        <v>1</v>
      </c>
      <c r="W21" s="46" t="s">
        <v>133</v>
      </c>
      <c r="X21" s="44">
        <v>0</v>
      </c>
      <c r="Z21" s="43">
        <v>1</v>
      </c>
      <c r="AA21" s="46" t="s">
        <v>141</v>
      </c>
      <c r="AB21" s="44">
        <v>36</v>
      </c>
      <c r="AD21" s="43">
        <v>1</v>
      </c>
      <c r="AE21" s="46" t="s">
        <v>156</v>
      </c>
      <c r="AF21" s="44">
        <v>0</v>
      </c>
      <c r="AH21" s="43">
        <v>1</v>
      </c>
      <c r="AI21" s="46" t="s">
        <v>171</v>
      </c>
      <c r="AJ21" s="44">
        <v>0</v>
      </c>
      <c r="AL21" s="43">
        <v>1</v>
      </c>
      <c r="AM21" s="85" t="s">
        <v>180</v>
      </c>
      <c r="AN21" s="44">
        <v>0</v>
      </c>
      <c r="AP21" s="43">
        <v>1</v>
      </c>
      <c r="AQ21" s="85" t="s">
        <v>195</v>
      </c>
      <c r="AR21" s="44">
        <v>0</v>
      </c>
      <c r="AT21" s="43">
        <v>1</v>
      </c>
      <c r="AU21" s="85" t="s">
        <v>208</v>
      </c>
      <c r="AV21" s="44">
        <v>0</v>
      </c>
      <c r="AX21" s="43">
        <v>1</v>
      </c>
      <c r="AY21" s="85" t="s">
        <v>223</v>
      </c>
      <c r="AZ21" s="44">
        <v>0</v>
      </c>
      <c r="BB21" s="43">
        <v>1</v>
      </c>
      <c r="BC21" s="85" t="s">
        <v>238</v>
      </c>
      <c r="BD21" s="44">
        <v>6</v>
      </c>
      <c r="BF21" s="43">
        <v>1</v>
      </c>
      <c r="BG21" s="95" t="s">
        <v>253</v>
      </c>
      <c r="BH21" s="44">
        <v>0</v>
      </c>
      <c r="BJ21" s="43">
        <v>1</v>
      </c>
      <c r="BK21" s="85" t="s">
        <v>268</v>
      </c>
      <c r="BL21" s="44">
        <v>1</v>
      </c>
      <c r="BN21" s="43">
        <v>1</v>
      </c>
      <c r="BO21" s="46" t="s">
        <v>283</v>
      </c>
      <c r="BP21" s="44">
        <v>0</v>
      </c>
      <c r="BR21" s="43">
        <v>1</v>
      </c>
      <c r="BS21" s="94" t="s">
        <v>53</v>
      </c>
      <c r="BT21" s="44"/>
    </row>
    <row r="22" spans="2:72" x14ac:dyDescent="0.25">
      <c r="B22" s="35">
        <v>2</v>
      </c>
      <c r="C22" s="52" t="s">
        <v>59</v>
      </c>
      <c r="D22" s="42">
        <v>0</v>
      </c>
      <c r="F22" s="35">
        <v>2</v>
      </c>
      <c r="G22" s="52" t="s">
        <v>74</v>
      </c>
      <c r="H22" s="42">
        <v>3</v>
      </c>
      <c r="J22" s="35">
        <v>2</v>
      </c>
      <c r="K22" s="85" t="s">
        <v>102</v>
      </c>
      <c r="L22" s="42">
        <v>4</v>
      </c>
      <c r="N22" s="35">
        <v>2</v>
      </c>
      <c r="O22" s="85" t="s">
        <v>117</v>
      </c>
      <c r="P22" s="42">
        <v>0</v>
      </c>
      <c r="R22" s="35">
        <v>2</v>
      </c>
      <c r="S22" s="85" t="s">
        <v>125</v>
      </c>
      <c r="T22" s="42">
        <v>0</v>
      </c>
      <c r="V22" s="35">
        <v>2</v>
      </c>
      <c r="W22" s="85" t="s">
        <v>134</v>
      </c>
      <c r="X22" s="42">
        <v>0</v>
      </c>
      <c r="Z22" s="35">
        <v>2</v>
      </c>
      <c r="AA22" s="85" t="s">
        <v>142</v>
      </c>
      <c r="AB22" s="42">
        <v>5</v>
      </c>
      <c r="AD22" s="35">
        <v>2</v>
      </c>
      <c r="AE22" s="85" t="s">
        <v>157</v>
      </c>
      <c r="AF22" s="42">
        <v>0</v>
      </c>
      <c r="AH22" s="35">
        <v>2</v>
      </c>
      <c r="AI22" s="85" t="s">
        <v>172</v>
      </c>
      <c r="AJ22" s="42">
        <v>0</v>
      </c>
      <c r="AL22" s="35">
        <v>2</v>
      </c>
      <c r="AM22" s="85" t="s">
        <v>181</v>
      </c>
      <c r="AN22" s="42">
        <v>1</v>
      </c>
      <c r="AP22" s="35">
        <v>2</v>
      </c>
      <c r="AQ22" s="85" t="s">
        <v>196</v>
      </c>
      <c r="AR22" s="42">
        <v>0</v>
      </c>
      <c r="AT22" s="35">
        <v>2</v>
      </c>
      <c r="AU22" s="85" t="s">
        <v>209</v>
      </c>
      <c r="AV22" s="42">
        <v>0</v>
      </c>
      <c r="AX22" s="35">
        <v>2</v>
      </c>
      <c r="AY22" s="85" t="s">
        <v>224</v>
      </c>
      <c r="AZ22" s="42">
        <v>0</v>
      </c>
      <c r="BB22" s="35">
        <v>2</v>
      </c>
      <c r="BC22" s="85" t="s">
        <v>239</v>
      </c>
      <c r="BD22" s="42">
        <v>1</v>
      </c>
      <c r="BF22" s="35">
        <v>2</v>
      </c>
      <c r="BG22" s="95" t="s">
        <v>254</v>
      </c>
      <c r="BH22" s="42">
        <v>0</v>
      </c>
      <c r="BJ22" s="35">
        <v>2</v>
      </c>
      <c r="BK22" s="85" t="s">
        <v>269</v>
      </c>
      <c r="BL22" s="42">
        <v>0</v>
      </c>
      <c r="BN22" s="35">
        <v>2</v>
      </c>
      <c r="BO22" s="85" t="s">
        <v>284</v>
      </c>
      <c r="BP22" s="42">
        <v>0</v>
      </c>
      <c r="BR22" s="35">
        <v>2</v>
      </c>
      <c r="BS22" s="95" t="s">
        <v>53</v>
      </c>
      <c r="BT22" s="42"/>
    </row>
    <row r="23" spans="2:72" x14ac:dyDescent="0.25">
      <c r="B23" s="43">
        <v>3</v>
      </c>
      <c r="C23" s="52" t="s">
        <v>60</v>
      </c>
      <c r="D23" s="44">
        <v>0</v>
      </c>
      <c r="F23" s="43">
        <v>3</v>
      </c>
      <c r="G23" s="52" t="s">
        <v>75</v>
      </c>
      <c r="H23" s="44">
        <v>14</v>
      </c>
      <c r="J23" s="43">
        <v>3</v>
      </c>
      <c r="K23" s="85" t="s">
        <v>103</v>
      </c>
      <c r="L23" s="44">
        <v>0</v>
      </c>
      <c r="N23" s="43">
        <v>3</v>
      </c>
      <c r="O23" s="85" t="s">
        <v>118</v>
      </c>
      <c r="P23" s="44">
        <v>0</v>
      </c>
      <c r="R23" s="43">
        <v>3</v>
      </c>
      <c r="S23" s="85" t="s">
        <v>126</v>
      </c>
      <c r="T23" s="44">
        <v>0</v>
      </c>
      <c r="V23" s="43">
        <v>3</v>
      </c>
      <c r="W23" s="85" t="s">
        <v>135</v>
      </c>
      <c r="X23" s="44">
        <v>0</v>
      </c>
      <c r="Z23" s="43">
        <v>3</v>
      </c>
      <c r="AA23" s="85" t="s">
        <v>143</v>
      </c>
      <c r="AB23" s="44">
        <v>0</v>
      </c>
      <c r="AD23" s="43">
        <v>3</v>
      </c>
      <c r="AE23" s="85" t="s">
        <v>158</v>
      </c>
      <c r="AF23" s="44">
        <v>0</v>
      </c>
      <c r="AH23" s="43">
        <v>3</v>
      </c>
      <c r="AI23" s="85" t="s">
        <v>173</v>
      </c>
      <c r="AJ23" s="44">
        <v>0</v>
      </c>
      <c r="AL23" s="43">
        <v>3</v>
      </c>
      <c r="AM23" s="123" t="s">
        <v>182</v>
      </c>
      <c r="AN23" s="44">
        <v>0</v>
      </c>
      <c r="AP23" s="43">
        <v>3</v>
      </c>
      <c r="AQ23" s="85" t="s">
        <v>197</v>
      </c>
      <c r="AR23" s="44">
        <v>1</v>
      </c>
      <c r="AT23" s="43">
        <v>3</v>
      </c>
      <c r="AU23" s="85" t="s">
        <v>210</v>
      </c>
      <c r="AV23" s="44">
        <v>0</v>
      </c>
      <c r="AX23" s="43">
        <v>3</v>
      </c>
      <c r="AY23" s="85" t="s">
        <v>225</v>
      </c>
      <c r="AZ23" s="44">
        <v>0</v>
      </c>
      <c r="BB23" s="43">
        <v>3</v>
      </c>
      <c r="BC23" s="85" t="s">
        <v>252</v>
      </c>
      <c r="BD23" s="44">
        <v>0</v>
      </c>
      <c r="BF23" s="43">
        <v>3</v>
      </c>
      <c r="BG23" s="95" t="s">
        <v>255</v>
      </c>
      <c r="BH23" s="44">
        <v>0</v>
      </c>
      <c r="BJ23" s="43">
        <v>3</v>
      </c>
      <c r="BK23" s="85" t="s">
        <v>270</v>
      </c>
      <c r="BL23" s="44">
        <v>0</v>
      </c>
      <c r="BN23" s="43">
        <v>3</v>
      </c>
      <c r="BO23" s="85" t="s">
        <v>285</v>
      </c>
      <c r="BP23" s="44">
        <v>0</v>
      </c>
      <c r="BR23" s="43">
        <v>3</v>
      </c>
      <c r="BS23" s="95" t="s">
        <v>53</v>
      </c>
      <c r="BT23" s="44"/>
    </row>
    <row r="24" spans="2:72" x14ac:dyDescent="0.25">
      <c r="B24" s="35">
        <v>4</v>
      </c>
      <c r="C24" s="52" t="s">
        <v>61</v>
      </c>
      <c r="D24" s="42">
        <v>0</v>
      </c>
      <c r="F24" s="35">
        <v>4</v>
      </c>
      <c r="G24" s="52" t="s">
        <v>76</v>
      </c>
      <c r="H24" s="42">
        <v>1</v>
      </c>
      <c r="J24" s="35">
        <v>4</v>
      </c>
      <c r="K24" s="85" t="s">
        <v>104</v>
      </c>
      <c r="L24" s="42">
        <v>0</v>
      </c>
      <c r="N24" s="35">
        <v>4</v>
      </c>
      <c r="O24" s="85" t="s">
        <v>119</v>
      </c>
      <c r="P24" s="42">
        <v>0</v>
      </c>
      <c r="R24" s="35">
        <v>4</v>
      </c>
      <c r="S24" s="85" t="s">
        <v>127</v>
      </c>
      <c r="T24" s="42">
        <v>0</v>
      </c>
      <c r="V24" s="35">
        <v>4</v>
      </c>
      <c r="W24" s="85" t="s">
        <v>136</v>
      </c>
      <c r="X24" s="42">
        <v>0</v>
      </c>
      <c r="Z24" s="35">
        <v>4</v>
      </c>
      <c r="AA24" s="85" t="s">
        <v>144</v>
      </c>
      <c r="AB24" s="42">
        <v>47</v>
      </c>
      <c r="AD24" s="35">
        <v>4</v>
      </c>
      <c r="AE24" s="85" t="s">
        <v>159</v>
      </c>
      <c r="AF24" s="42">
        <v>0</v>
      </c>
      <c r="AH24" s="35">
        <v>4</v>
      </c>
      <c r="AI24" s="85" t="s">
        <v>174</v>
      </c>
      <c r="AJ24" s="42">
        <v>0</v>
      </c>
      <c r="AL24" s="35">
        <v>4</v>
      </c>
      <c r="AM24" s="85" t="s">
        <v>183</v>
      </c>
      <c r="AN24" s="42">
        <v>0</v>
      </c>
      <c r="AP24" s="35">
        <v>4</v>
      </c>
      <c r="AQ24" s="85" t="s">
        <v>198</v>
      </c>
      <c r="AR24" s="42">
        <v>0</v>
      </c>
      <c r="AT24" s="35">
        <v>4</v>
      </c>
      <c r="AU24" s="85" t="s">
        <v>211</v>
      </c>
      <c r="AV24" s="42">
        <v>0</v>
      </c>
      <c r="AX24" s="35">
        <v>4</v>
      </c>
      <c r="AY24" s="85" t="s">
        <v>226</v>
      </c>
      <c r="AZ24" s="42">
        <v>0</v>
      </c>
      <c r="BB24" s="35">
        <v>4</v>
      </c>
      <c r="BC24" s="85" t="s">
        <v>240</v>
      </c>
      <c r="BD24" s="42">
        <v>0</v>
      </c>
      <c r="BF24" s="35">
        <v>4</v>
      </c>
      <c r="BG24" s="95" t="s">
        <v>256</v>
      </c>
      <c r="BH24" s="42">
        <v>0</v>
      </c>
      <c r="BJ24" s="35">
        <v>4</v>
      </c>
      <c r="BK24" s="85" t="s">
        <v>271</v>
      </c>
      <c r="BL24" s="42">
        <v>0</v>
      </c>
      <c r="BN24" s="35">
        <v>4</v>
      </c>
      <c r="BO24" s="85" t="s">
        <v>286</v>
      </c>
      <c r="BP24" s="42">
        <v>0</v>
      </c>
      <c r="BR24" s="35">
        <v>4</v>
      </c>
      <c r="BS24" s="95" t="s">
        <v>53</v>
      </c>
      <c r="BT24" s="42"/>
    </row>
    <row r="25" spans="2:72" x14ac:dyDescent="0.25">
      <c r="B25" s="43">
        <v>5</v>
      </c>
      <c r="C25" s="52" t="s">
        <v>62</v>
      </c>
      <c r="D25" s="44">
        <v>1</v>
      </c>
      <c r="F25" s="43">
        <v>5</v>
      </c>
      <c r="G25" s="52" t="s">
        <v>77</v>
      </c>
      <c r="H25" s="44">
        <v>0</v>
      </c>
      <c r="J25" s="43">
        <v>5</v>
      </c>
      <c r="K25" s="85" t="s">
        <v>105</v>
      </c>
      <c r="L25" s="44">
        <v>0</v>
      </c>
      <c r="N25" s="43">
        <v>5</v>
      </c>
      <c r="O25" s="85" t="s">
        <v>120</v>
      </c>
      <c r="P25" s="44">
        <v>0</v>
      </c>
      <c r="R25" s="43">
        <v>5</v>
      </c>
      <c r="S25" s="85" t="s">
        <v>128</v>
      </c>
      <c r="T25" s="44">
        <v>0</v>
      </c>
      <c r="V25" s="43">
        <v>5</v>
      </c>
      <c r="W25" s="85" t="s">
        <v>137</v>
      </c>
      <c r="X25" s="44">
        <v>0</v>
      </c>
      <c r="Z25" s="43">
        <v>5</v>
      </c>
      <c r="AA25" s="85" t="s">
        <v>145</v>
      </c>
      <c r="AB25" s="44">
        <v>1</v>
      </c>
      <c r="AD25" s="43">
        <v>5</v>
      </c>
      <c r="AE25" s="85" t="s">
        <v>160</v>
      </c>
      <c r="AF25" s="44">
        <v>0</v>
      </c>
      <c r="AH25" s="43">
        <v>5</v>
      </c>
      <c r="AI25" s="85" t="s">
        <v>175</v>
      </c>
      <c r="AJ25" s="44">
        <v>0</v>
      </c>
      <c r="AL25" s="43">
        <v>5</v>
      </c>
      <c r="AM25" s="85" t="s">
        <v>184</v>
      </c>
      <c r="AN25" s="44">
        <v>0</v>
      </c>
      <c r="AP25" s="43">
        <v>5</v>
      </c>
      <c r="AQ25" s="85" t="s">
        <v>165</v>
      </c>
      <c r="AR25" s="44">
        <v>0</v>
      </c>
      <c r="AT25" s="43">
        <v>5</v>
      </c>
      <c r="AU25" s="85" t="s">
        <v>212</v>
      </c>
      <c r="AV25" s="44">
        <v>0</v>
      </c>
      <c r="AX25" s="43">
        <v>5</v>
      </c>
      <c r="AY25" s="85" t="s">
        <v>227</v>
      </c>
      <c r="AZ25" s="44">
        <v>0</v>
      </c>
      <c r="BB25" s="43">
        <v>5</v>
      </c>
      <c r="BC25" s="85" t="s">
        <v>241</v>
      </c>
      <c r="BD25" s="44">
        <v>0</v>
      </c>
      <c r="BF25" s="43">
        <v>5</v>
      </c>
      <c r="BG25" s="95" t="s">
        <v>257</v>
      </c>
      <c r="BH25" s="44">
        <v>0</v>
      </c>
      <c r="BJ25" s="43">
        <v>5</v>
      </c>
      <c r="BK25" s="85" t="s">
        <v>272</v>
      </c>
      <c r="BL25" s="44">
        <v>0</v>
      </c>
      <c r="BN25" s="43">
        <v>5</v>
      </c>
      <c r="BO25" s="85" t="s">
        <v>287</v>
      </c>
      <c r="BP25" s="44">
        <v>0</v>
      </c>
      <c r="BR25" s="43">
        <v>5</v>
      </c>
      <c r="BS25" s="95" t="s">
        <v>53</v>
      </c>
      <c r="BT25" s="44"/>
    </row>
    <row r="26" spans="2:72" x14ac:dyDescent="0.25">
      <c r="B26" s="35">
        <v>6</v>
      </c>
      <c r="C26" s="52" t="s">
        <v>63</v>
      </c>
      <c r="D26" s="42">
        <v>0</v>
      </c>
      <c r="F26" s="35">
        <v>6</v>
      </c>
      <c r="G26" s="52" t="s">
        <v>78</v>
      </c>
      <c r="H26" s="42">
        <v>1</v>
      </c>
      <c r="J26" s="35">
        <v>6</v>
      </c>
      <c r="K26" s="85" t="s">
        <v>106</v>
      </c>
      <c r="L26" s="42">
        <v>1</v>
      </c>
      <c r="N26" s="35">
        <v>6</v>
      </c>
      <c r="O26" s="85" t="s">
        <v>121</v>
      </c>
      <c r="P26" s="42">
        <v>0</v>
      </c>
      <c r="R26" s="35">
        <v>6</v>
      </c>
      <c r="S26" s="85" t="s">
        <v>129</v>
      </c>
      <c r="T26" s="42">
        <v>0</v>
      </c>
      <c r="V26" s="35">
        <v>6</v>
      </c>
      <c r="W26" s="85" t="s">
        <v>138</v>
      </c>
      <c r="X26" s="42">
        <v>0</v>
      </c>
      <c r="Z26" s="35">
        <v>6</v>
      </c>
      <c r="AA26" s="85" t="s">
        <v>146</v>
      </c>
      <c r="AB26" s="42">
        <v>2</v>
      </c>
      <c r="AD26" s="35">
        <v>6</v>
      </c>
      <c r="AE26" s="85" t="s">
        <v>161</v>
      </c>
      <c r="AF26" s="42">
        <v>0</v>
      </c>
      <c r="AH26" s="35">
        <v>6</v>
      </c>
      <c r="AI26" s="85" t="s">
        <v>176</v>
      </c>
      <c r="AJ26" s="42">
        <v>0</v>
      </c>
      <c r="AL26" s="35">
        <v>6</v>
      </c>
      <c r="AM26" s="85" t="s">
        <v>185</v>
      </c>
      <c r="AN26" s="42">
        <v>0</v>
      </c>
      <c r="AP26" s="35">
        <v>6</v>
      </c>
      <c r="AQ26" s="85" t="s">
        <v>199</v>
      </c>
      <c r="AR26" s="42">
        <v>0</v>
      </c>
      <c r="AT26" s="35">
        <v>6</v>
      </c>
      <c r="AU26" s="85" t="s">
        <v>213</v>
      </c>
      <c r="AV26" s="42">
        <v>0</v>
      </c>
      <c r="AX26" s="35">
        <v>6</v>
      </c>
      <c r="AY26" s="85" t="s">
        <v>228</v>
      </c>
      <c r="AZ26" s="42">
        <v>0</v>
      </c>
      <c r="BB26" s="35">
        <v>6</v>
      </c>
      <c r="BC26" s="85" t="s">
        <v>242</v>
      </c>
      <c r="BD26" s="42">
        <v>0</v>
      </c>
      <c r="BF26" s="35">
        <v>6</v>
      </c>
      <c r="BG26" s="95" t="s">
        <v>258</v>
      </c>
      <c r="BH26" s="42">
        <v>1</v>
      </c>
      <c r="BJ26" s="35">
        <v>6</v>
      </c>
      <c r="BK26" s="85" t="s">
        <v>273</v>
      </c>
      <c r="BL26" s="42">
        <v>0</v>
      </c>
      <c r="BN26" s="35">
        <v>6</v>
      </c>
      <c r="BO26" s="85" t="s">
        <v>288</v>
      </c>
      <c r="BP26" s="42">
        <v>0</v>
      </c>
      <c r="BR26" s="35">
        <v>6</v>
      </c>
      <c r="BS26" s="95" t="s">
        <v>53</v>
      </c>
      <c r="BT26" s="42"/>
    </row>
    <row r="27" spans="2:72" x14ac:dyDescent="0.25">
      <c r="B27" s="43">
        <v>7</v>
      </c>
      <c r="C27" s="52" t="s">
        <v>64</v>
      </c>
      <c r="D27" s="44">
        <v>0</v>
      </c>
      <c r="F27" s="43">
        <v>7</v>
      </c>
      <c r="G27" s="121" t="s">
        <v>79</v>
      </c>
      <c r="H27" s="44">
        <v>3</v>
      </c>
      <c r="J27" s="43">
        <v>7</v>
      </c>
      <c r="K27" s="85" t="s">
        <v>107</v>
      </c>
      <c r="L27" s="44">
        <v>0</v>
      </c>
      <c r="N27" s="43">
        <v>7</v>
      </c>
      <c r="O27" s="85" t="s">
        <v>122</v>
      </c>
      <c r="P27" s="44">
        <v>0</v>
      </c>
      <c r="R27" s="43">
        <v>7</v>
      </c>
      <c r="S27" s="85" t="s">
        <v>130</v>
      </c>
      <c r="T27" s="44">
        <v>0</v>
      </c>
      <c r="V27" s="43">
        <v>7</v>
      </c>
      <c r="W27" s="85" t="s">
        <v>139</v>
      </c>
      <c r="X27" s="44">
        <v>0</v>
      </c>
      <c r="Z27" s="43">
        <v>7</v>
      </c>
      <c r="AA27" s="123" t="s">
        <v>147</v>
      </c>
      <c r="AB27" s="44">
        <v>5</v>
      </c>
      <c r="AD27" s="43">
        <v>7</v>
      </c>
      <c r="AE27" s="85" t="s">
        <v>169</v>
      </c>
      <c r="AF27" s="44">
        <v>0</v>
      </c>
      <c r="AH27" s="43">
        <v>7</v>
      </c>
      <c r="AI27" s="85" t="s">
        <v>177</v>
      </c>
      <c r="AJ27" s="44">
        <v>0</v>
      </c>
      <c r="AL27" s="43">
        <v>7</v>
      </c>
      <c r="AM27" s="85" t="s">
        <v>186</v>
      </c>
      <c r="AN27" s="44">
        <v>0</v>
      </c>
      <c r="AP27" s="43">
        <v>7</v>
      </c>
      <c r="AQ27" s="85" t="s">
        <v>200</v>
      </c>
      <c r="AR27" s="44">
        <v>0</v>
      </c>
      <c r="AT27" s="43">
        <v>7</v>
      </c>
      <c r="AU27" s="85" t="s">
        <v>214</v>
      </c>
      <c r="AV27" s="44">
        <v>0</v>
      </c>
      <c r="AX27" s="43">
        <v>7</v>
      </c>
      <c r="AY27" s="85" t="s">
        <v>229</v>
      </c>
      <c r="AZ27" s="44">
        <v>0</v>
      </c>
      <c r="BB27" s="43">
        <v>7</v>
      </c>
      <c r="BC27" s="85" t="s">
        <v>243</v>
      </c>
      <c r="BD27" s="44">
        <v>0</v>
      </c>
      <c r="BF27" s="43">
        <v>7</v>
      </c>
      <c r="BG27" s="95" t="s">
        <v>53</v>
      </c>
      <c r="BH27" s="44"/>
      <c r="BJ27" s="43">
        <v>7</v>
      </c>
      <c r="BK27" s="95" t="s">
        <v>259</v>
      </c>
      <c r="BL27" s="44">
        <v>0</v>
      </c>
      <c r="BN27" s="43">
        <v>7</v>
      </c>
      <c r="BO27" s="85" t="s">
        <v>274</v>
      </c>
      <c r="BP27" s="44">
        <v>0</v>
      </c>
      <c r="BR27" s="43">
        <v>7</v>
      </c>
      <c r="BS27" s="95" t="s">
        <v>53</v>
      </c>
      <c r="BT27" s="44"/>
    </row>
    <row r="28" spans="2:72" x14ac:dyDescent="0.25">
      <c r="B28" s="35">
        <v>8</v>
      </c>
      <c r="C28" s="52" t="s">
        <v>65</v>
      </c>
      <c r="D28" s="42">
        <v>0</v>
      </c>
      <c r="F28" s="35">
        <v>8</v>
      </c>
      <c r="G28" s="52" t="s">
        <v>80</v>
      </c>
      <c r="H28" s="42">
        <v>0</v>
      </c>
      <c r="J28" s="35">
        <v>8</v>
      </c>
      <c r="K28" s="85" t="s">
        <v>108</v>
      </c>
      <c r="L28" s="42">
        <v>1</v>
      </c>
      <c r="N28" s="35">
        <v>8</v>
      </c>
      <c r="O28" s="85" t="s">
        <v>123</v>
      </c>
      <c r="P28" s="42">
        <v>0</v>
      </c>
      <c r="R28" s="35">
        <v>8</v>
      </c>
      <c r="S28" s="85" t="s">
        <v>131</v>
      </c>
      <c r="T28" s="42">
        <v>0</v>
      </c>
      <c r="V28" s="35">
        <v>8</v>
      </c>
      <c r="W28" s="85" t="s">
        <v>140</v>
      </c>
      <c r="X28" s="42">
        <v>0</v>
      </c>
      <c r="Z28" s="35">
        <v>8</v>
      </c>
      <c r="AA28" s="85" t="s">
        <v>148</v>
      </c>
      <c r="AB28" s="42">
        <v>2</v>
      </c>
      <c r="AD28" s="35">
        <v>8</v>
      </c>
      <c r="AE28" s="85" t="s">
        <v>162</v>
      </c>
      <c r="AF28" s="42">
        <v>0</v>
      </c>
      <c r="AH28" s="35">
        <v>8</v>
      </c>
      <c r="AI28" s="85" t="s">
        <v>178</v>
      </c>
      <c r="AJ28" s="42">
        <v>0</v>
      </c>
      <c r="AL28" s="35">
        <v>8</v>
      </c>
      <c r="AM28" s="85" t="s">
        <v>187</v>
      </c>
      <c r="AN28" s="42">
        <v>0</v>
      </c>
      <c r="AP28" s="35">
        <v>8</v>
      </c>
      <c r="AQ28" s="124" t="s">
        <v>201</v>
      </c>
      <c r="AR28" s="42">
        <v>0</v>
      </c>
      <c r="AT28" s="35">
        <v>8</v>
      </c>
      <c r="AU28" s="85" t="s">
        <v>215</v>
      </c>
      <c r="AV28" s="42">
        <v>0</v>
      </c>
      <c r="AX28" s="35">
        <v>8</v>
      </c>
      <c r="AY28" s="85" t="s">
        <v>230</v>
      </c>
      <c r="AZ28" s="42">
        <v>0</v>
      </c>
      <c r="BB28" s="35">
        <v>8</v>
      </c>
      <c r="BC28" s="85" t="s">
        <v>244</v>
      </c>
      <c r="BD28" s="42">
        <v>0</v>
      </c>
      <c r="BF28" s="35">
        <v>8</v>
      </c>
      <c r="BG28" s="95" t="s">
        <v>53</v>
      </c>
      <c r="BH28" s="42"/>
      <c r="BJ28" s="35">
        <v>8</v>
      </c>
      <c r="BK28" s="95" t="s">
        <v>260</v>
      </c>
      <c r="BL28" s="42">
        <v>0</v>
      </c>
      <c r="BN28" s="35">
        <v>8</v>
      </c>
      <c r="BO28" s="85" t="s">
        <v>275</v>
      </c>
      <c r="BP28" s="42">
        <v>0</v>
      </c>
      <c r="BR28" s="35">
        <v>8</v>
      </c>
      <c r="BS28" s="95" t="s">
        <v>53</v>
      </c>
      <c r="BT28" s="42"/>
    </row>
    <row r="29" spans="2:72" x14ac:dyDescent="0.25">
      <c r="B29" s="43">
        <v>9</v>
      </c>
      <c r="C29" s="52" t="s">
        <v>66</v>
      </c>
      <c r="D29" s="44">
        <v>0</v>
      </c>
      <c r="F29" s="43">
        <v>9</v>
      </c>
      <c r="G29" s="52" t="s">
        <v>81</v>
      </c>
      <c r="H29" s="44">
        <v>0</v>
      </c>
      <c r="J29" s="43">
        <v>9</v>
      </c>
      <c r="K29" s="85" t="s">
        <v>109</v>
      </c>
      <c r="L29" s="44">
        <v>0</v>
      </c>
      <c r="N29" s="43">
        <v>9</v>
      </c>
      <c r="O29" s="95" t="s">
        <v>53</v>
      </c>
      <c r="P29" s="44"/>
      <c r="R29" s="43">
        <v>9</v>
      </c>
      <c r="S29" s="85" t="s">
        <v>132</v>
      </c>
      <c r="T29" s="44">
        <v>0</v>
      </c>
      <c r="V29" s="43">
        <v>9</v>
      </c>
      <c r="W29" s="95" t="s">
        <v>53</v>
      </c>
      <c r="X29" s="44"/>
      <c r="Z29" s="43">
        <v>9</v>
      </c>
      <c r="AA29" s="85" t="s">
        <v>149</v>
      </c>
      <c r="AB29" s="44">
        <v>1</v>
      </c>
      <c r="AD29" s="43">
        <v>9</v>
      </c>
      <c r="AE29" s="85" t="s">
        <v>163</v>
      </c>
      <c r="AF29" s="44">
        <v>0</v>
      </c>
      <c r="AH29" s="43">
        <v>9</v>
      </c>
      <c r="AI29" s="85" t="s">
        <v>179</v>
      </c>
      <c r="AJ29" s="44">
        <v>0</v>
      </c>
      <c r="AL29" s="43">
        <v>9</v>
      </c>
      <c r="AM29" s="85" t="s">
        <v>188</v>
      </c>
      <c r="AN29" s="44">
        <v>0</v>
      </c>
      <c r="AP29" s="43">
        <v>9</v>
      </c>
      <c r="AQ29" s="85" t="s">
        <v>202</v>
      </c>
      <c r="AR29" s="44">
        <v>0</v>
      </c>
      <c r="AT29" s="43">
        <v>9</v>
      </c>
      <c r="AU29" s="85" t="s">
        <v>216</v>
      </c>
      <c r="AV29" s="44">
        <v>0</v>
      </c>
      <c r="AX29" s="43">
        <v>9</v>
      </c>
      <c r="AY29" s="85" t="s">
        <v>231</v>
      </c>
      <c r="AZ29" s="44">
        <v>0</v>
      </c>
      <c r="BB29" s="43">
        <v>9</v>
      </c>
      <c r="BC29" s="85" t="s">
        <v>245</v>
      </c>
      <c r="BD29" s="44">
        <v>0</v>
      </c>
      <c r="BF29" s="43">
        <v>9</v>
      </c>
      <c r="BG29" s="95" t="s">
        <v>53</v>
      </c>
      <c r="BH29" s="44"/>
      <c r="BJ29" s="43">
        <v>9</v>
      </c>
      <c r="BK29" s="95" t="s">
        <v>261</v>
      </c>
      <c r="BL29" s="44">
        <v>0</v>
      </c>
      <c r="BN29" s="43">
        <v>9</v>
      </c>
      <c r="BO29" s="85" t="s">
        <v>276</v>
      </c>
      <c r="BP29" s="44">
        <v>0</v>
      </c>
      <c r="BR29" s="43">
        <v>9</v>
      </c>
      <c r="BS29" s="95" t="s">
        <v>53</v>
      </c>
      <c r="BT29" s="44"/>
    </row>
    <row r="30" spans="2:72" x14ac:dyDescent="0.25">
      <c r="B30" s="35">
        <v>10</v>
      </c>
      <c r="C30" s="52" t="s">
        <v>67</v>
      </c>
      <c r="D30" s="42">
        <v>0</v>
      </c>
      <c r="F30" s="35">
        <v>10</v>
      </c>
      <c r="G30" s="52" t="s">
        <v>82</v>
      </c>
      <c r="H30" s="42">
        <v>3</v>
      </c>
      <c r="J30" s="35">
        <v>10</v>
      </c>
      <c r="K30" s="85" t="s">
        <v>110</v>
      </c>
      <c r="L30" s="42">
        <v>0</v>
      </c>
      <c r="N30" s="35">
        <v>10</v>
      </c>
      <c r="O30" s="95" t="s">
        <v>53</v>
      </c>
      <c r="P30" s="42"/>
      <c r="R30" s="35">
        <v>10</v>
      </c>
      <c r="S30" s="95" t="s">
        <v>53</v>
      </c>
      <c r="T30" s="42"/>
      <c r="V30" s="35">
        <v>10</v>
      </c>
      <c r="W30" s="95" t="s">
        <v>53</v>
      </c>
      <c r="X30" s="42"/>
      <c r="Z30" s="35">
        <v>10</v>
      </c>
      <c r="AA30" s="85" t="s">
        <v>150</v>
      </c>
      <c r="AB30" s="42">
        <v>4</v>
      </c>
      <c r="AD30" s="35">
        <v>10</v>
      </c>
      <c r="AE30" s="85" t="s">
        <v>164</v>
      </c>
      <c r="AF30" s="42">
        <v>0</v>
      </c>
      <c r="AH30" s="35">
        <v>10</v>
      </c>
      <c r="AI30" s="95" t="s">
        <v>53</v>
      </c>
      <c r="AJ30" s="42"/>
      <c r="AL30" s="35">
        <v>10</v>
      </c>
      <c r="AM30" s="85" t="s">
        <v>189</v>
      </c>
      <c r="AN30" s="42">
        <v>0</v>
      </c>
      <c r="AP30" s="35">
        <v>10</v>
      </c>
      <c r="AQ30" s="123" t="s">
        <v>203</v>
      </c>
      <c r="AR30" s="42">
        <v>0</v>
      </c>
      <c r="AT30" s="35">
        <v>10</v>
      </c>
      <c r="AU30" s="85" t="s">
        <v>217</v>
      </c>
      <c r="AV30" s="42">
        <v>0</v>
      </c>
      <c r="AX30" s="35">
        <v>10</v>
      </c>
      <c r="AY30" s="85" t="s">
        <v>232</v>
      </c>
      <c r="AZ30" s="42">
        <v>0</v>
      </c>
      <c r="BB30" s="35">
        <v>10</v>
      </c>
      <c r="BC30" s="85" t="s">
        <v>246</v>
      </c>
      <c r="BD30" s="42">
        <v>0</v>
      </c>
      <c r="BF30" s="35">
        <v>10</v>
      </c>
      <c r="BG30" s="95" t="s">
        <v>53</v>
      </c>
      <c r="BH30" s="42"/>
      <c r="BJ30" s="35">
        <v>10</v>
      </c>
      <c r="BK30" s="95" t="s">
        <v>262</v>
      </c>
      <c r="BL30" s="42">
        <v>0</v>
      </c>
      <c r="BN30" s="35">
        <v>10</v>
      </c>
      <c r="BO30" s="85" t="s">
        <v>277</v>
      </c>
      <c r="BP30" s="42">
        <v>0</v>
      </c>
      <c r="BR30" s="35">
        <v>10</v>
      </c>
      <c r="BS30" s="95" t="s">
        <v>53</v>
      </c>
      <c r="BT30" s="42"/>
    </row>
    <row r="31" spans="2:72" x14ac:dyDescent="0.25">
      <c r="B31" s="43">
        <v>11</v>
      </c>
      <c r="C31" s="52" t="s">
        <v>68</v>
      </c>
      <c r="D31" s="44">
        <v>1</v>
      </c>
      <c r="F31" s="43">
        <v>11</v>
      </c>
      <c r="G31" s="52" t="s">
        <v>83</v>
      </c>
      <c r="H31" s="44">
        <v>0</v>
      </c>
      <c r="J31" s="43">
        <v>11</v>
      </c>
      <c r="K31" s="85" t="s">
        <v>111</v>
      </c>
      <c r="L31" s="44">
        <v>0</v>
      </c>
      <c r="N31" s="43">
        <v>11</v>
      </c>
      <c r="O31" s="95" t="s">
        <v>53</v>
      </c>
      <c r="P31" s="44"/>
      <c r="R31" s="43">
        <v>11</v>
      </c>
      <c r="S31" s="95" t="s">
        <v>53</v>
      </c>
      <c r="T31" s="44"/>
      <c r="V31" s="43">
        <v>11</v>
      </c>
      <c r="W31" s="95" t="s">
        <v>53</v>
      </c>
      <c r="X31" s="44"/>
      <c r="Z31" s="43">
        <v>11</v>
      </c>
      <c r="AA31" s="85" t="s">
        <v>151</v>
      </c>
      <c r="AB31" s="44">
        <v>11</v>
      </c>
      <c r="AD31" s="43">
        <v>11</v>
      </c>
      <c r="AE31" s="85" t="s">
        <v>165</v>
      </c>
      <c r="AF31" s="44">
        <v>0</v>
      </c>
      <c r="AH31" s="43">
        <v>11</v>
      </c>
      <c r="AI31" s="95" t="s">
        <v>53</v>
      </c>
      <c r="AJ31" s="44"/>
      <c r="AL31" s="43">
        <v>11</v>
      </c>
      <c r="AM31" s="85" t="s">
        <v>190</v>
      </c>
      <c r="AN31" s="44">
        <v>0</v>
      </c>
      <c r="AP31" s="43">
        <v>11</v>
      </c>
      <c r="AQ31" s="85" t="s">
        <v>306</v>
      </c>
      <c r="AR31" s="44">
        <v>0</v>
      </c>
      <c r="AT31" s="43">
        <v>11</v>
      </c>
      <c r="AU31" s="85" t="s">
        <v>218</v>
      </c>
      <c r="AV31" s="44">
        <v>0</v>
      </c>
      <c r="AX31" s="43">
        <v>11</v>
      </c>
      <c r="AY31" s="85" t="s">
        <v>233</v>
      </c>
      <c r="AZ31" s="44">
        <v>0</v>
      </c>
      <c r="BB31" s="43">
        <v>11</v>
      </c>
      <c r="BC31" s="85" t="s">
        <v>247</v>
      </c>
      <c r="BD31" s="44">
        <v>0</v>
      </c>
      <c r="BF31" s="43">
        <v>11</v>
      </c>
      <c r="BG31" s="95" t="s">
        <v>53</v>
      </c>
      <c r="BH31" s="44"/>
      <c r="BJ31" s="43">
        <v>11</v>
      </c>
      <c r="BK31" s="95" t="s">
        <v>263</v>
      </c>
      <c r="BL31" s="44">
        <v>0</v>
      </c>
      <c r="BN31" s="43">
        <v>11</v>
      </c>
      <c r="BO31" s="85" t="s">
        <v>278</v>
      </c>
      <c r="BP31" s="44">
        <v>0</v>
      </c>
      <c r="BR31" s="43">
        <v>11</v>
      </c>
      <c r="BS31" s="95" t="s">
        <v>53</v>
      </c>
      <c r="BT31" s="44"/>
    </row>
    <row r="32" spans="2:72" x14ac:dyDescent="0.25">
      <c r="B32" s="35">
        <v>12</v>
      </c>
      <c r="C32" s="52" t="s">
        <v>69</v>
      </c>
      <c r="D32" s="44">
        <v>0</v>
      </c>
      <c r="F32" s="35">
        <v>12</v>
      </c>
      <c r="G32" s="52" t="s">
        <v>84</v>
      </c>
      <c r="H32" s="44">
        <v>0</v>
      </c>
      <c r="J32" s="35">
        <v>12</v>
      </c>
      <c r="K32" s="85" t="s">
        <v>112</v>
      </c>
      <c r="L32" s="44">
        <v>0</v>
      </c>
      <c r="N32" s="35">
        <v>12</v>
      </c>
      <c r="O32" s="95" t="s">
        <v>53</v>
      </c>
      <c r="P32" s="44"/>
      <c r="R32" s="35">
        <v>12</v>
      </c>
      <c r="S32" s="95" t="s">
        <v>53</v>
      </c>
      <c r="T32" s="44"/>
      <c r="V32" s="35">
        <v>12</v>
      </c>
      <c r="W32" s="95" t="s">
        <v>53</v>
      </c>
      <c r="X32" s="44"/>
      <c r="Z32" s="35">
        <v>12</v>
      </c>
      <c r="AA32" s="85" t="s">
        <v>152</v>
      </c>
      <c r="AB32" s="44">
        <v>0</v>
      </c>
      <c r="AD32" s="35">
        <v>12</v>
      </c>
      <c r="AE32" s="85" t="s">
        <v>166</v>
      </c>
      <c r="AF32" s="44">
        <v>0</v>
      </c>
      <c r="AH32" s="35">
        <v>12</v>
      </c>
      <c r="AI32" s="95" t="s">
        <v>53</v>
      </c>
      <c r="AJ32" s="44"/>
      <c r="AL32" s="35">
        <v>12</v>
      </c>
      <c r="AM32" s="85" t="s">
        <v>191</v>
      </c>
      <c r="AN32" s="44">
        <v>1</v>
      </c>
      <c r="AP32" s="35">
        <v>12</v>
      </c>
      <c r="AQ32" s="85" t="s">
        <v>204</v>
      </c>
      <c r="AR32" s="44">
        <v>0</v>
      </c>
      <c r="AT32" s="35">
        <v>12</v>
      </c>
      <c r="AU32" s="85" t="s">
        <v>219</v>
      </c>
      <c r="AV32" s="44">
        <v>0</v>
      </c>
      <c r="AX32" s="35">
        <v>12</v>
      </c>
      <c r="AY32" s="85" t="s">
        <v>234</v>
      </c>
      <c r="AZ32" s="44">
        <v>0</v>
      </c>
      <c r="BB32" s="35">
        <v>12</v>
      </c>
      <c r="BC32" s="85" t="s">
        <v>248</v>
      </c>
      <c r="BD32" s="44">
        <v>0</v>
      </c>
      <c r="BF32" s="35">
        <v>12</v>
      </c>
      <c r="BG32" s="95" t="s">
        <v>53</v>
      </c>
      <c r="BH32" s="44"/>
      <c r="BJ32" s="35">
        <v>12</v>
      </c>
      <c r="BK32" s="95" t="s">
        <v>264</v>
      </c>
      <c r="BL32" s="44">
        <v>0</v>
      </c>
      <c r="BN32" s="35">
        <v>12</v>
      </c>
      <c r="BO32" s="85" t="s">
        <v>279</v>
      </c>
      <c r="BP32" s="44">
        <v>0</v>
      </c>
      <c r="BR32" s="35">
        <v>12</v>
      </c>
      <c r="BS32" s="95" t="s">
        <v>53</v>
      </c>
      <c r="BT32" s="44"/>
    </row>
    <row r="33" spans="2:72" x14ac:dyDescent="0.25">
      <c r="B33" s="43">
        <v>13</v>
      </c>
      <c r="C33" s="52" t="s">
        <v>72</v>
      </c>
      <c r="D33" s="44">
        <v>0</v>
      </c>
      <c r="F33" s="43">
        <v>13</v>
      </c>
      <c r="G33" s="52" t="s">
        <v>85</v>
      </c>
      <c r="H33" s="44">
        <v>0</v>
      </c>
      <c r="J33" s="43">
        <v>13</v>
      </c>
      <c r="K33" s="128" t="s">
        <v>114</v>
      </c>
      <c r="L33" s="44">
        <v>1</v>
      </c>
      <c r="N33" s="43">
        <v>13</v>
      </c>
      <c r="O33" s="125" t="s">
        <v>53</v>
      </c>
      <c r="P33" s="44"/>
      <c r="R33" s="43">
        <v>13</v>
      </c>
      <c r="S33" s="95" t="s">
        <v>53</v>
      </c>
      <c r="T33" s="44"/>
      <c r="V33" s="43">
        <v>13</v>
      </c>
      <c r="W33" s="95" t="s">
        <v>53</v>
      </c>
      <c r="X33" s="44"/>
      <c r="Z33" s="43">
        <v>13</v>
      </c>
      <c r="AA33" s="85" t="s">
        <v>153</v>
      </c>
      <c r="AB33" s="44">
        <v>0</v>
      </c>
      <c r="AD33" s="43">
        <v>13</v>
      </c>
      <c r="AE33" s="129" t="s">
        <v>170</v>
      </c>
      <c r="AF33" s="44">
        <v>0</v>
      </c>
      <c r="AH33" s="43">
        <v>13</v>
      </c>
      <c r="AI33" s="95" t="s">
        <v>53</v>
      </c>
      <c r="AJ33" s="44"/>
      <c r="AL33" s="43">
        <v>13</v>
      </c>
      <c r="AM33" s="85" t="s">
        <v>192</v>
      </c>
      <c r="AN33" s="44"/>
      <c r="AP33" s="43">
        <v>13</v>
      </c>
      <c r="AQ33" s="85" t="s">
        <v>205</v>
      </c>
      <c r="AR33" s="44">
        <v>0</v>
      </c>
      <c r="AT33" s="43">
        <v>13</v>
      </c>
      <c r="AU33" s="85" t="s">
        <v>220</v>
      </c>
      <c r="AV33" s="44">
        <v>0</v>
      </c>
      <c r="AX33" s="43">
        <v>13</v>
      </c>
      <c r="AY33" s="85" t="s">
        <v>235</v>
      </c>
      <c r="AZ33" s="44">
        <v>0</v>
      </c>
      <c r="BB33" s="43">
        <v>13</v>
      </c>
      <c r="BC33" s="85" t="s">
        <v>249</v>
      </c>
      <c r="BD33" s="44">
        <v>0</v>
      </c>
      <c r="BF33" s="43">
        <v>13</v>
      </c>
      <c r="BG33" s="95" t="s">
        <v>53</v>
      </c>
      <c r="BH33" s="44"/>
      <c r="BJ33" s="43">
        <v>13</v>
      </c>
      <c r="BK33" s="95" t="s">
        <v>265</v>
      </c>
      <c r="BL33" s="44">
        <v>0</v>
      </c>
      <c r="BN33" s="43">
        <v>13</v>
      </c>
      <c r="BO33" s="85" t="s">
        <v>280</v>
      </c>
      <c r="BP33" s="44">
        <v>0</v>
      </c>
      <c r="BR33" s="43">
        <v>13</v>
      </c>
      <c r="BS33" s="95" t="s">
        <v>53</v>
      </c>
      <c r="BT33" s="44"/>
    </row>
    <row r="34" spans="2:72" x14ac:dyDescent="0.25">
      <c r="B34" s="35">
        <v>14</v>
      </c>
      <c r="C34" s="52" t="s">
        <v>70</v>
      </c>
      <c r="D34" s="44">
        <v>0</v>
      </c>
      <c r="F34" s="35">
        <v>14</v>
      </c>
      <c r="G34" s="52" t="s">
        <v>86</v>
      </c>
      <c r="H34" s="44">
        <v>0</v>
      </c>
      <c r="J34" s="35">
        <v>14</v>
      </c>
      <c r="K34" s="85" t="s">
        <v>113</v>
      </c>
      <c r="L34" s="44">
        <v>0</v>
      </c>
      <c r="N34" s="35">
        <v>14</v>
      </c>
      <c r="O34" s="125" t="s">
        <v>53</v>
      </c>
      <c r="P34" s="44"/>
      <c r="R34" s="35">
        <v>14</v>
      </c>
      <c r="S34" s="95" t="s">
        <v>53</v>
      </c>
      <c r="T34" s="44"/>
      <c r="V34" s="35">
        <v>14</v>
      </c>
      <c r="W34" s="95" t="s">
        <v>53</v>
      </c>
      <c r="X34" s="44"/>
      <c r="Z34" s="35">
        <v>14</v>
      </c>
      <c r="AA34" s="85" t="s">
        <v>154</v>
      </c>
      <c r="AB34" s="44">
        <v>0</v>
      </c>
      <c r="AD34" s="35">
        <v>14</v>
      </c>
      <c r="AE34" s="85" t="s">
        <v>167</v>
      </c>
      <c r="AF34" s="44">
        <v>0</v>
      </c>
      <c r="AH34" s="35">
        <v>14</v>
      </c>
      <c r="AI34" s="95" t="s">
        <v>53</v>
      </c>
      <c r="AJ34" s="44"/>
      <c r="AL34" s="35">
        <v>14</v>
      </c>
      <c r="AM34" s="85" t="s">
        <v>193</v>
      </c>
      <c r="AN34" s="44"/>
      <c r="AP34" s="35">
        <v>14</v>
      </c>
      <c r="AQ34" s="85" t="s">
        <v>206</v>
      </c>
      <c r="AR34" s="44">
        <v>2</v>
      </c>
      <c r="AT34" s="35">
        <v>14</v>
      </c>
      <c r="AU34" s="85" t="s">
        <v>221</v>
      </c>
      <c r="AV34" s="44">
        <v>0</v>
      </c>
      <c r="AX34" s="35">
        <v>14</v>
      </c>
      <c r="AY34" s="85" t="s">
        <v>236</v>
      </c>
      <c r="AZ34" s="44">
        <v>0</v>
      </c>
      <c r="BB34" s="35">
        <v>14</v>
      </c>
      <c r="BC34" s="85" t="s">
        <v>250</v>
      </c>
      <c r="BD34" s="44">
        <v>6</v>
      </c>
      <c r="BF34" s="35">
        <v>14</v>
      </c>
      <c r="BG34" s="95" t="s">
        <v>53</v>
      </c>
      <c r="BH34" s="44"/>
      <c r="BJ34" s="35">
        <v>14</v>
      </c>
      <c r="BK34" s="95" t="s">
        <v>266</v>
      </c>
      <c r="BL34" s="44">
        <v>0</v>
      </c>
      <c r="BN34" s="35">
        <v>14</v>
      </c>
      <c r="BO34" s="85" t="s">
        <v>281</v>
      </c>
      <c r="BP34" s="44">
        <v>0</v>
      </c>
      <c r="BR34" s="35">
        <v>14</v>
      </c>
      <c r="BS34" s="95" t="s">
        <v>53</v>
      </c>
      <c r="BT34" s="44"/>
    </row>
    <row r="35" spans="2:72" x14ac:dyDescent="0.25">
      <c r="B35" s="43">
        <v>15</v>
      </c>
      <c r="C35" s="121" t="s">
        <v>71</v>
      </c>
      <c r="D35" s="42">
        <v>3</v>
      </c>
      <c r="F35" s="43">
        <v>15</v>
      </c>
      <c r="G35" s="53" t="s">
        <v>87</v>
      </c>
      <c r="H35" s="42">
        <v>1</v>
      </c>
      <c r="J35" s="43">
        <v>15</v>
      </c>
      <c r="K35" s="86" t="s">
        <v>115</v>
      </c>
      <c r="L35" s="42">
        <v>0</v>
      </c>
      <c r="N35" s="43">
        <v>15</v>
      </c>
      <c r="O35" s="126" t="s">
        <v>53</v>
      </c>
      <c r="P35" s="42"/>
      <c r="R35" s="43">
        <v>15</v>
      </c>
      <c r="S35" s="96" t="s">
        <v>53</v>
      </c>
      <c r="T35" s="42"/>
      <c r="V35" s="43">
        <v>15</v>
      </c>
      <c r="W35" s="96" t="s">
        <v>53</v>
      </c>
      <c r="X35" s="42"/>
      <c r="Z35" s="43">
        <v>15</v>
      </c>
      <c r="AA35" s="86" t="s">
        <v>155</v>
      </c>
      <c r="AB35" s="42">
        <v>12</v>
      </c>
      <c r="AD35" s="43">
        <v>15</v>
      </c>
      <c r="AE35" s="86" t="s">
        <v>168</v>
      </c>
      <c r="AF35" s="42">
        <v>0</v>
      </c>
      <c r="AH35" s="43">
        <v>15</v>
      </c>
      <c r="AI35" s="95" t="s">
        <v>53</v>
      </c>
      <c r="AJ35" s="42"/>
      <c r="AL35" s="43">
        <v>15</v>
      </c>
      <c r="AM35" s="85" t="s">
        <v>194</v>
      </c>
      <c r="AN35" s="42"/>
      <c r="AP35" s="43">
        <v>15</v>
      </c>
      <c r="AQ35" s="85" t="s">
        <v>207</v>
      </c>
      <c r="AR35" s="42">
        <v>0</v>
      </c>
      <c r="AT35" s="43">
        <v>15</v>
      </c>
      <c r="AU35" s="85" t="s">
        <v>222</v>
      </c>
      <c r="AV35" s="42">
        <v>0</v>
      </c>
      <c r="AX35" s="43">
        <v>15</v>
      </c>
      <c r="AY35" s="96" t="s">
        <v>237</v>
      </c>
      <c r="AZ35" s="42">
        <v>0</v>
      </c>
      <c r="BB35" s="43">
        <v>15</v>
      </c>
      <c r="BC35" s="85" t="s">
        <v>251</v>
      </c>
      <c r="BD35" s="42">
        <v>0</v>
      </c>
      <c r="BF35" s="43">
        <v>15</v>
      </c>
      <c r="BG35" s="96" t="s">
        <v>53</v>
      </c>
      <c r="BH35" s="42"/>
      <c r="BJ35" s="43">
        <v>15</v>
      </c>
      <c r="BK35" s="95" t="s">
        <v>267</v>
      </c>
      <c r="BL35" s="42">
        <v>0</v>
      </c>
      <c r="BN35" s="43">
        <v>15</v>
      </c>
      <c r="BO35" s="85" t="s">
        <v>282</v>
      </c>
      <c r="BP35" s="42">
        <v>0</v>
      </c>
      <c r="BR35" s="43">
        <v>15</v>
      </c>
      <c r="BS35" s="96" t="s">
        <v>53</v>
      </c>
      <c r="BT35" s="42"/>
    </row>
    <row r="36" spans="2:72" x14ac:dyDescent="0.25">
      <c r="B36" s="37"/>
      <c r="C36" s="97" t="s">
        <v>29</v>
      </c>
      <c r="D36" s="41">
        <f>SUM(D21:D35)</f>
        <v>6</v>
      </c>
      <c r="F36" s="37"/>
      <c r="G36" s="97" t="s">
        <v>29</v>
      </c>
      <c r="H36" s="41">
        <f>SUM(H21:H35)</f>
        <v>63</v>
      </c>
      <c r="J36" s="37"/>
      <c r="K36" s="97" t="s">
        <v>29</v>
      </c>
      <c r="L36" s="41">
        <f>SUM(L21:L35)</f>
        <v>14</v>
      </c>
      <c r="N36" s="37"/>
      <c r="O36" s="97" t="s">
        <v>29</v>
      </c>
      <c r="P36" s="41">
        <f>SUM(P21:P35)</f>
        <v>0</v>
      </c>
      <c r="R36" s="37"/>
      <c r="S36" s="97" t="s">
        <v>29</v>
      </c>
      <c r="T36" s="41">
        <f>SUM(T21:T35)</f>
        <v>0</v>
      </c>
      <c r="V36" s="37"/>
      <c r="W36" s="97" t="s">
        <v>29</v>
      </c>
      <c r="X36" s="41">
        <f>SUM(X21:X35)</f>
        <v>0</v>
      </c>
      <c r="Z36" s="37"/>
      <c r="AA36" s="97" t="s">
        <v>29</v>
      </c>
      <c r="AB36" s="41">
        <f>SUM(AB21:AB35)</f>
        <v>126</v>
      </c>
      <c r="AD36" s="37"/>
      <c r="AE36" s="97" t="s">
        <v>29</v>
      </c>
      <c r="AF36" s="41">
        <f>SUM(AF21:AF35)</f>
        <v>0</v>
      </c>
      <c r="AH36" s="37"/>
      <c r="AI36" s="97" t="s">
        <v>29</v>
      </c>
      <c r="AJ36" s="41">
        <f>SUM(AJ21:AJ35)</f>
        <v>0</v>
      </c>
      <c r="AL36" s="37"/>
      <c r="AM36" s="97" t="s">
        <v>29</v>
      </c>
      <c r="AN36" s="41">
        <f>SUM(AN21:AN35)</f>
        <v>2</v>
      </c>
      <c r="AP36" s="37"/>
      <c r="AQ36" s="97" t="s">
        <v>29</v>
      </c>
      <c r="AR36" s="41">
        <f>SUM(AR21:AR35)</f>
        <v>3</v>
      </c>
      <c r="AT36" s="37"/>
      <c r="AU36" s="97" t="s">
        <v>29</v>
      </c>
      <c r="AV36" s="41">
        <f>SUM(AV21:AV35)</f>
        <v>0</v>
      </c>
      <c r="AX36" s="37"/>
      <c r="AY36" s="97" t="s">
        <v>29</v>
      </c>
      <c r="AZ36" s="41">
        <f>SUM(AZ21:AZ35)</f>
        <v>0</v>
      </c>
      <c r="BB36" s="37"/>
      <c r="BC36" s="97" t="s">
        <v>29</v>
      </c>
      <c r="BD36" s="41">
        <f>SUM(BD21:BD35)</f>
        <v>13</v>
      </c>
      <c r="BF36" s="37"/>
      <c r="BG36" s="97" t="s">
        <v>29</v>
      </c>
      <c r="BH36" s="41">
        <f>SUM(BH21:BH35)</f>
        <v>1</v>
      </c>
      <c r="BJ36" s="37"/>
      <c r="BK36" s="97" t="s">
        <v>29</v>
      </c>
      <c r="BL36" s="41">
        <f>SUM(BL21:BL35)</f>
        <v>1</v>
      </c>
      <c r="BN36" s="37"/>
      <c r="BO36" s="97" t="s">
        <v>29</v>
      </c>
      <c r="BP36" s="41">
        <f>SUM(BP21:BP35)</f>
        <v>0</v>
      </c>
      <c r="BR36" s="37"/>
      <c r="BS36" s="97" t="s">
        <v>29</v>
      </c>
      <c r="BT36" s="41">
        <f>SUM(BT21:BT35)</f>
        <v>0</v>
      </c>
    </row>
    <row r="37" spans="2:72" x14ac:dyDescent="0.25">
      <c r="C37" s="60"/>
      <c r="G37" s="60"/>
      <c r="K37" s="60"/>
      <c r="O37" s="60"/>
      <c r="S37" s="60"/>
      <c r="W37" s="60"/>
      <c r="AA37" s="60"/>
      <c r="AE37" s="60"/>
      <c r="AI37" s="60"/>
      <c r="AM37" s="60"/>
      <c r="AQ37" s="60"/>
      <c r="AU37" s="60"/>
      <c r="AY37" s="60"/>
      <c r="BC37" s="60"/>
      <c r="BG37" s="60"/>
      <c r="BK37" s="60"/>
      <c r="BO37" s="60"/>
      <c r="BS37" s="60"/>
    </row>
  </sheetData>
  <sheetProtection sheet="1" objects="1" scenarios="1"/>
  <mergeCells count="63">
    <mergeCell ref="AX1:BD1"/>
    <mergeCell ref="BF1:BL1"/>
    <mergeCell ref="BN1:BT1"/>
    <mergeCell ref="B2:H2"/>
    <mergeCell ref="J2:P2"/>
    <mergeCell ref="R2:X2"/>
    <mergeCell ref="Z2:AF2"/>
    <mergeCell ref="AH2:AN2"/>
    <mergeCell ref="AP2:AV2"/>
    <mergeCell ref="AX2:BD2"/>
    <mergeCell ref="B1:H1"/>
    <mergeCell ref="J1:P1"/>
    <mergeCell ref="R1:X1"/>
    <mergeCell ref="Z1:AF1"/>
    <mergeCell ref="AH1:AN1"/>
    <mergeCell ref="AP1:AV1"/>
    <mergeCell ref="BF2:BL2"/>
    <mergeCell ref="BN2:BT2"/>
    <mergeCell ref="B13:H13"/>
    <mergeCell ref="J13:P13"/>
    <mergeCell ref="R13:X13"/>
    <mergeCell ref="Z13:AF13"/>
    <mergeCell ref="AH13:AN13"/>
    <mergeCell ref="AP13:AV13"/>
    <mergeCell ref="AX13:BD13"/>
    <mergeCell ref="BF13:BL13"/>
    <mergeCell ref="AD15:AD16"/>
    <mergeCell ref="BN13:BT13"/>
    <mergeCell ref="B15:B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X15:X16"/>
    <mergeCell ref="Z15:Z16"/>
    <mergeCell ref="AB15:AB16"/>
    <mergeCell ref="BB15:BB16"/>
    <mergeCell ref="AF15:AF16"/>
    <mergeCell ref="AH15:AH16"/>
    <mergeCell ref="AJ15:AJ16"/>
    <mergeCell ref="AL15:AL16"/>
    <mergeCell ref="AN15:AN16"/>
    <mergeCell ref="AP15:AP16"/>
    <mergeCell ref="AR15:AR16"/>
    <mergeCell ref="AT15:AT16"/>
    <mergeCell ref="AV15:AV16"/>
    <mergeCell ref="AX15:AX16"/>
    <mergeCell ref="AZ15:AZ16"/>
    <mergeCell ref="BP15:BP16"/>
    <mergeCell ref="BR15:BR16"/>
    <mergeCell ref="BT15:BT16"/>
    <mergeCell ref="BD15:BD16"/>
    <mergeCell ref="BF15:BF16"/>
    <mergeCell ref="BH15:BH16"/>
    <mergeCell ref="BJ15:BJ16"/>
    <mergeCell ref="BL15:BL16"/>
    <mergeCell ref="BN15:BN16"/>
  </mergeCells>
  <conditionalFormatting sqref="G8:H8 O8:P8 W8:Z8 AC8:AH8 AK8:AP8 AS8:AV8">
    <cfRule type="notContainsBlanks" dxfId="99" priority="47">
      <formula>LEN(TRIM(G8))&gt;0</formula>
    </cfRule>
  </conditionalFormatting>
  <conditionalFormatting sqref="C37 G37 K37 O37 S37 W37">
    <cfRule type="notContainsBlanks" dxfId="98" priority="46">
      <formula>LEN(TRIM(C37))&gt;0</formula>
    </cfRule>
  </conditionalFormatting>
  <conditionalFormatting sqref="H17 D17 L17 P17 T17 X17:AV17">
    <cfRule type="dataBar" priority="45">
      <dataBar>
        <cfvo type="min"/>
        <cfvo type="max"/>
        <color rgb="FFFFB628"/>
      </dataBar>
    </cfRule>
  </conditionalFormatting>
  <conditionalFormatting sqref="D21:D35">
    <cfRule type="dataBar" priority="44">
      <dataBar>
        <cfvo type="min"/>
        <cfvo type="max"/>
        <color rgb="FF638EC6"/>
      </dataBar>
    </cfRule>
  </conditionalFormatting>
  <conditionalFormatting sqref="H21:H35">
    <cfRule type="dataBar" priority="43">
      <dataBar>
        <cfvo type="min"/>
        <cfvo type="max"/>
        <color rgb="FF638EC6"/>
      </dataBar>
    </cfRule>
  </conditionalFormatting>
  <conditionalFormatting sqref="L21:L35">
    <cfRule type="dataBar" priority="42">
      <dataBar>
        <cfvo type="min"/>
        <cfvo type="max"/>
        <color rgb="FF638EC6"/>
      </dataBar>
    </cfRule>
  </conditionalFormatting>
  <conditionalFormatting sqref="P21:P35">
    <cfRule type="dataBar" priority="41">
      <dataBar>
        <cfvo type="min"/>
        <cfvo type="max"/>
        <color rgb="FF638EC6"/>
      </dataBar>
    </cfRule>
  </conditionalFormatting>
  <conditionalFormatting sqref="T21:T35">
    <cfRule type="dataBar" priority="40">
      <dataBar>
        <cfvo type="min"/>
        <cfvo type="max"/>
        <color rgb="FF638EC6"/>
      </dataBar>
    </cfRule>
  </conditionalFormatting>
  <conditionalFormatting sqref="X21:Y35 AA21:AC35 AE21:AG35 AR21:AS35 AI21:AI29 AN21:AO35 AJ21:AK35 AV21:AV35">
    <cfRule type="dataBar" priority="39">
      <dataBar>
        <cfvo type="min"/>
        <cfvo type="max"/>
        <color rgb="FF638EC6"/>
      </dataBar>
    </cfRule>
  </conditionalFormatting>
  <conditionalFormatting sqref="AA37 AE37">
    <cfRule type="notContainsBlanks" dxfId="97" priority="38">
      <formula>LEN(TRIM(AA37))&gt;0</formula>
    </cfRule>
  </conditionalFormatting>
  <conditionalFormatting sqref="AB21:AB35">
    <cfRule type="dataBar" priority="37">
      <dataBar>
        <cfvo type="min"/>
        <cfvo type="max"/>
        <color rgb="FF638EC6"/>
      </dataBar>
    </cfRule>
  </conditionalFormatting>
  <conditionalFormatting sqref="AI37 AM37">
    <cfRule type="notContainsBlanks" dxfId="96" priority="36">
      <formula>LEN(TRIM(AI37))&gt;0</formula>
    </cfRule>
  </conditionalFormatting>
  <conditionalFormatting sqref="AJ21:AJ35">
    <cfRule type="dataBar" priority="35">
      <dataBar>
        <cfvo type="min"/>
        <cfvo type="max"/>
        <color rgb="FF638EC6"/>
      </dataBar>
    </cfRule>
  </conditionalFormatting>
  <conditionalFormatting sqref="AQ37 AU37">
    <cfRule type="notContainsBlanks" dxfId="95" priority="34">
      <formula>LEN(TRIM(AQ37))&gt;0</formula>
    </cfRule>
  </conditionalFormatting>
  <conditionalFormatting sqref="AR21:AR35">
    <cfRule type="dataBar" priority="3">
      <dataBar>
        <cfvo type="min"/>
        <cfvo type="max"/>
        <color rgb="FF638EC6"/>
      </dataBar>
    </cfRule>
  </conditionalFormatting>
  <conditionalFormatting sqref="AW8:AX8 BA8:BD8">
    <cfRule type="notContainsBlanks" dxfId="94" priority="32">
      <formula>LEN(TRIM(AW8))&gt;0</formula>
    </cfRule>
  </conditionalFormatting>
  <conditionalFormatting sqref="AW17:BD17">
    <cfRule type="dataBar" priority="31">
      <dataBar>
        <cfvo type="min"/>
        <cfvo type="max"/>
        <color rgb="FFFFB628"/>
      </dataBar>
    </cfRule>
  </conditionalFormatting>
  <conditionalFormatting sqref="AW21:AW35 AZ21:BA35 BD21:BD35">
    <cfRule type="dataBar" priority="30">
      <dataBar>
        <cfvo type="min"/>
        <cfvo type="max"/>
        <color rgb="FF638EC6"/>
      </dataBar>
    </cfRule>
  </conditionalFormatting>
  <conditionalFormatting sqref="AY37 BC37">
    <cfRule type="notContainsBlanks" dxfId="93" priority="29">
      <formula>LEN(TRIM(AY37))&gt;0</formula>
    </cfRule>
  </conditionalFormatting>
  <conditionalFormatting sqref="AZ21:AZ35">
    <cfRule type="dataBar" priority="28">
      <dataBar>
        <cfvo type="min"/>
        <cfvo type="max"/>
        <color rgb="FF638EC6"/>
      </dataBar>
    </cfRule>
  </conditionalFormatting>
  <conditionalFormatting sqref="BE8:BF8 BI8:BL8">
    <cfRule type="notContainsBlanks" dxfId="92" priority="27">
      <formula>LEN(TRIM(BE8))&gt;0</formula>
    </cfRule>
  </conditionalFormatting>
  <conditionalFormatting sqref="BE17:BL17">
    <cfRule type="dataBar" priority="26">
      <dataBar>
        <cfvo type="min"/>
        <cfvo type="max"/>
        <color rgb="FFFFB628"/>
      </dataBar>
    </cfRule>
  </conditionalFormatting>
  <conditionalFormatting sqref="BE21:BE35 BH21:BI35 BL21:BL35">
    <cfRule type="dataBar" priority="25">
      <dataBar>
        <cfvo type="min"/>
        <cfvo type="max"/>
        <color rgb="FF638EC6"/>
      </dataBar>
    </cfRule>
  </conditionalFormatting>
  <conditionalFormatting sqref="BG37 BK37">
    <cfRule type="notContainsBlanks" dxfId="91" priority="24">
      <formula>LEN(TRIM(BG37))&gt;0</formula>
    </cfRule>
  </conditionalFormatting>
  <conditionalFormatting sqref="BH21:BH35">
    <cfRule type="dataBar" priority="23">
      <dataBar>
        <cfvo type="min"/>
        <cfvo type="max"/>
        <color rgb="FF638EC6"/>
      </dataBar>
    </cfRule>
  </conditionalFormatting>
  <conditionalFormatting sqref="BM8:BN8 BQ8:BT8">
    <cfRule type="notContainsBlanks" dxfId="90" priority="22">
      <formula>LEN(TRIM(BM8))&gt;0</formula>
    </cfRule>
  </conditionalFormatting>
  <conditionalFormatting sqref="BM17:BT17">
    <cfRule type="dataBar" priority="21">
      <dataBar>
        <cfvo type="min"/>
        <cfvo type="max"/>
        <color rgb="FFFFB628"/>
      </dataBar>
    </cfRule>
  </conditionalFormatting>
  <conditionalFormatting sqref="BM21:BM35 BS21:BT35 BO21:BQ35">
    <cfRule type="dataBar" priority="20">
      <dataBar>
        <cfvo type="min"/>
        <cfvo type="max"/>
        <color rgb="FF638EC6"/>
      </dataBar>
    </cfRule>
  </conditionalFormatting>
  <conditionalFormatting sqref="BO37 BS37">
    <cfRule type="notContainsBlanks" dxfId="89" priority="19">
      <formula>LEN(TRIM(BO37))&gt;0</formula>
    </cfRule>
  </conditionalFormatting>
  <conditionalFormatting sqref="BP21:BP35">
    <cfRule type="dataBar" priority="18">
      <dataBar>
        <cfvo type="min"/>
        <cfvo type="max"/>
        <color rgb="FF638EC6"/>
      </dataBar>
    </cfRule>
  </conditionalFormatting>
  <conditionalFormatting sqref="AM21:AM35">
    <cfRule type="dataBar" priority="17">
      <dataBar>
        <cfvo type="min"/>
        <cfvo type="max"/>
        <color rgb="FF638EC6"/>
      </dataBar>
    </cfRule>
  </conditionalFormatting>
  <conditionalFormatting sqref="AQ21:AQ35">
    <cfRule type="dataBar" priority="16">
      <dataBar>
        <cfvo type="min"/>
        <cfvo type="max"/>
        <color rgb="FF638EC6"/>
      </dataBar>
    </cfRule>
  </conditionalFormatting>
  <conditionalFormatting sqref="AU21:AU35">
    <cfRule type="dataBar" priority="15">
      <dataBar>
        <cfvo type="min"/>
        <cfvo type="max"/>
        <color rgb="FF638EC6"/>
      </dataBar>
    </cfRule>
  </conditionalFormatting>
  <conditionalFormatting sqref="AY21:AY34">
    <cfRule type="dataBar" priority="14">
      <dataBar>
        <cfvo type="min"/>
        <cfvo type="max"/>
        <color rgb="FF638EC6"/>
      </dataBar>
    </cfRule>
  </conditionalFormatting>
  <conditionalFormatting sqref="AY35">
    <cfRule type="dataBar" priority="13">
      <dataBar>
        <cfvo type="min"/>
        <cfvo type="max"/>
        <color rgb="FF638EC6"/>
      </dataBar>
    </cfRule>
  </conditionalFormatting>
  <conditionalFormatting sqref="BC21:BC35">
    <cfRule type="dataBar" priority="12">
      <dataBar>
        <cfvo type="min"/>
        <cfvo type="max"/>
        <color rgb="FF638EC6"/>
      </dataBar>
    </cfRule>
  </conditionalFormatting>
  <conditionalFormatting sqref="BG21:BG35">
    <cfRule type="dataBar" priority="11">
      <dataBar>
        <cfvo type="min"/>
        <cfvo type="max"/>
        <color rgb="FF638EC6"/>
      </dataBar>
    </cfRule>
  </conditionalFormatting>
  <conditionalFormatting sqref="BK21:BK35">
    <cfRule type="dataBar" priority="10">
      <dataBar>
        <cfvo type="min"/>
        <cfvo type="max"/>
        <color rgb="FF638EC6"/>
      </dataBar>
    </cfRule>
  </conditionalFormatting>
  <conditionalFormatting sqref="BO27:BO35">
    <cfRule type="dataBar" priority="9">
      <dataBar>
        <cfvo type="min"/>
        <cfvo type="max"/>
        <color rgb="FF638EC6"/>
      </dataBar>
    </cfRule>
  </conditionalFormatting>
  <conditionalFormatting sqref="BK27:BK35">
    <cfRule type="dataBar" priority="8">
      <dataBar>
        <cfvo type="min"/>
        <cfvo type="max"/>
        <color rgb="FF638EC6"/>
      </dataBar>
    </cfRule>
  </conditionalFormatting>
  <conditionalFormatting sqref="BG27:BG35">
    <cfRule type="dataBar" priority="7">
      <dataBar>
        <cfvo type="min"/>
        <cfvo type="max"/>
        <color rgb="FF638EC6"/>
      </dataBar>
    </cfRule>
  </conditionalFormatting>
  <conditionalFormatting sqref="X21:X28">
    <cfRule type="dataBar" priority="6">
      <dataBar>
        <cfvo type="min"/>
        <cfvo type="max"/>
        <color rgb="FF638EC6"/>
      </dataBar>
    </cfRule>
  </conditionalFormatting>
  <conditionalFormatting sqref="AF21:AF35">
    <cfRule type="dataBar" priority="5">
      <dataBar>
        <cfvo type="min"/>
        <cfvo type="max"/>
        <color rgb="FF638EC6"/>
      </dataBar>
    </cfRule>
  </conditionalFormatting>
  <conditionalFormatting sqref="AN21:AN35">
    <cfRule type="dataBar" priority="4">
      <dataBar>
        <cfvo type="min"/>
        <cfvo type="max"/>
        <color rgb="FF638EC6"/>
      </dataBar>
    </cfRule>
  </conditionalFormatting>
  <conditionalFormatting sqref="AV21:AV34">
    <cfRule type="dataBar" priority="2">
      <dataBar>
        <cfvo type="min"/>
        <cfvo type="max"/>
        <color rgb="FF638EC6"/>
      </dataBar>
    </cfRule>
  </conditionalFormatting>
  <conditionalFormatting sqref="AV21:AV35">
    <cfRule type="dataBar" priority="1">
      <dataBar>
        <cfvo type="min"/>
        <cfvo type="max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Europee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T37"/>
  <sheetViews>
    <sheetView view="pageBreakPreview" topLeftCell="BD1" zoomScaleNormal="100" zoomScaleSheetLayoutView="100" workbookViewId="0">
      <selection activeCell="BN25" sqref="BN25"/>
    </sheetView>
  </sheetViews>
  <sheetFormatPr defaultRowHeight="14.3" x14ac:dyDescent="0.25"/>
  <cols>
    <col min="1" max="1" width="3.25" customWidth="1"/>
    <col min="2" max="2" width="7.75" customWidth="1"/>
    <col min="3" max="3" width="27.375" customWidth="1"/>
    <col min="4" max="4" width="7.75" customWidth="1"/>
    <col min="5" max="5" width="3.25" customWidth="1"/>
    <col min="6" max="6" width="7.75" customWidth="1"/>
    <col min="7" max="7" width="27.375" customWidth="1"/>
    <col min="8" max="8" width="7.75" customWidth="1"/>
    <col min="9" max="9" width="3.25" customWidth="1"/>
    <col min="10" max="10" width="7.75" customWidth="1"/>
    <col min="11" max="11" width="27.375" customWidth="1"/>
    <col min="12" max="12" width="7.75" customWidth="1"/>
    <col min="13" max="13" width="3.25" customWidth="1"/>
    <col min="14" max="14" width="7.75" customWidth="1"/>
    <col min="15" max="15" width="27.375" customWidth="1"/>
    <col min="16" max="16" width="7.75" customWidth="1"/>
    <col min="17" max="17" width="3.25" customWidth="1"/>
    <col min="18" max="18" width="7.75" customWidth="1"/>
    <col min="19" max="19" width="27.375" customWidth="1"/>
    <col min="20" max="20" width="7.75" customWidth="1"/>
    <col min="21" max="21" width="3.25" customWidth="1"/>
    <col min="22" max="22" width="7.75" customWidth="1"/>
    <col min="23" max="23" width="27.375" customWidth="1"/>
    <col min="24" max="24" width="7.75" customWidth="1"/>
    <col min="25" max="25" width="3.25" customWidth="1"/>
    <col min="26" max="26" width="7.75" customWidth="1"/>
    <col min="27" max="27" width="27.375" customWidth="1"/>
    <col min="28" max="28" width="7.75" customWidth="1"/>
    <col min="29" max="29" width="3.25" customWidth="1"/>
    <col min="30" max="30" width="7.75" customWidth="1"/>
    <col min="31" max="31" width="27.375" customWidth="1"/>
    <col min="32" max="32" width="7.75" customWidth="1"/>
    <col min="33" max="33" width="3.25" customWidth="1"/>
    <col min="34" max="34" width="7.75" customWidth="1"/>
    <col min="35" max="35" width="27.375" customWidth="1"/>
    <col min="36" max="36" width="7.75" customWidth="1"/>
    <col min="37" max="37" width="3.25" customWidth="1"/>
    <col min="38" max="38" width="7.75" customWidth="1"/>
    <col min="39" max="39" width="27.375" customWidth="1"/>
    <col min="40" max="40" width="7.75" customWidth="1"/>
    <col min="41" max="41" width="3.25" customWidth="1"/>
    <col min="42" max="42" width="7.75" customWidth="1"/>
    <col min="43" max="43" width="27.375" customWidth="1"/>
    <col min="44" max="44" width="7.75" customWidth="1"/>
    <col min="45" max="45" width="3.25" customWidth="1"/>
    <col min="46" max="46" width="7.75" customWidth="1"/>
    <col min="47" max="47" width="27.375" customWidth="1"/>
    <col min="48" max="48" width="7.75" customWidth="1"/>
    <col min="49" max="49" width="3.25" customWidth="1"/>
    <col min="50" max="50" width="7.75" customWidth="1"/>
    <col min="51" max="51" width="27.375" customWidth="1"/>
    <col min="52" max="52" width="7.75" customWidth="1"/>
    <col min="53" max="53" width="3.25" customWidth="1"/>
    <col min="54" max="54" width="7.75" customWidth="1"/>
    <col min="55" max="55" width="27.375" customWidth="1"/>
    <col min="56" max="56" width="7.75" customWidth="1"/>
    <col min="57" max="57" width="3.25" customWidth="1"/>
    <col min="58" max="58" width="7.75" customWidth="1"/>
    <col min="59" max="59" width="27.375" customWidth="1"/>
    <col min="60" max="60" width="7.75" customWidth="1"/>
    <col min="61" max="61" width="3.25" customWidth="1"/>
    <col min="62" max="62" width="7.75" customWidth="1"/>
    <col min="63" max="63" width="27.375" customWidth="1"/>
    <col min="64" max="64" width="7.75" customWidth="1"/>
    <col min="65" max="65" width="3.25" customWidth="1"/>
    <col min="66" max="66" width="7.75" customWidth="1"/>
    <col min="67" max="67" width="27.375" customWidth="1"/>
    <col min="68" max="68" width="7.75" customWidth="1"/>
    <col min="69" max="69" width="3.25" customWidth="1"/>
    <col min="70" max="70" width="7.75" customWidth="1"/>
    <col min="71" max="71" width="27.375" customWidth="1"/>
    <col min="72" max="72" width="7.75" customWidth="1"/>
  </cols>
  <sheetData>
    <row r="1" spans="1:72" ht="45" customHeight="1" x14ac:dyDescent="0.25">
      <c r="B1" s="143" t="s">
        <v>36</v>
      </c>
      <c r="C1" s="143"/>
      <c r="D1" s="143"/>
      <c r="E1" s="143"/>
      <c r="F1" s="143"/>
      <c r="G1" s="143"/>
      <c r="H1" s="143"/>
      <c r="J1" s="143" t="str">
        <f t="shared" ref="J1" si="0">$B$1</f>
        <v>Sezione 3 - Arcugnano</v>
      </c>
      <c r="K1" s="143"/>
      <c r="L1" s="143"/>
      <c r="M1" s="143"/>
      <c r="N1" s="143"/>
      <c r="O1" s="143"/>
      <c r="P1" s="143"/>
      <c r="R1" s="143" t="str">
        <f t="shared" ref="R1" si="1">$B$1</f>
        <v>Sezione 3 - Arcugnano</v>
      </c>
      <c r="S1" s="143"/>
      <c r="T1" s="143"/>
      <c r="U1" s="143"/>
      <c r="V1" s="143"/>
      <c r="W1" s="143"/>
      <c r="X1" s="143"/>
      <c r="Z1" s="143" t="str">
        <f t="shared" ref="Z1" si="2">$B$1</f>
        <v>Sezione 3 - Arcugnano</v>
      </c>
      <c r="AA1" s="143"/>
      <c r="AB1" s="143"/>
      <c r="AC1" s="143"/>
      <c r="AD1" s="143"/>
      <c r="AE1" s="143"/>
      <c r="AF1" s="143"/>
      <c r="AH1" s="143" t="str">
        <f t="shared" ref="AH1" si="3">$B$1</f>
        <v>Sezione 3 - Arcugnano</v>
      </c>
      <c r="AI1" s="143"/>
      <c r="AJ1" s="143"/>
      <c r="AK1" s="143"/>
      <c r="AL1" s="143"/>
      <c r="AM1" s="143"/>
      <c r="AN1" s="143"/>
      <c r="AP1" s="143" t="str">
        <f t="shared" ref="AP1" si="4">$B$1</f>
        <v>Sezione 3 - Arcugnano</v>
      </c>
      <c r="AQ1" s="143"/>
      <c r="AR1" s="143"/>
      <c r="AS1" s="143"/>
      <c r="AT1" s="143"/>
      <c r="AU1" s="143"/>
      <c r="AV1" s="143"/>
      <c r="AX1" s="143" t="str">
        <f t="shared" ref="AX1" si="5">$B$1</f>
        <v>Sezione 3 - Arcugnano</v>
      </c>
      <c r="AY1" s="143"/>
      <c r="AZ1" s="143"/>
      <c r="BA1" s="143"/>
      <c r="BB1" s="143"/>
      <c r="BC1" s="143"/>
      <c r="BD1" s="143"/>
      <c r="BF1" s="143" t="str">
        <f t="shared" ref="BF1" si="6">$B$1</f>
        <v>Sezione 3 - Arcugnano</v>
      </c>
      <c r="BG1" s="143"/>
      <c r="BH1" s="143"/>
      <c r="BI1" s="143"/>
      <c r="BJ1" s="143"/>
      <c r="BK1" s="143"/>
      <c r="BL1" s="143"/>
      <c r="BN1" s="143" t="str">
        <f t="shared" ref="BN1" si="7">$B$1</f>
        <v>Sezione 3 - Arcugnano</v>
      </c>
      <c r="BO1" s="143"/>
      <c r="BP1" s="143"/>
      <c r="BQ1" s="143"/>
      <c r="BR1" s="143"/>
      <c r="BS1" s="143"/>
      <c r="BT1" s="143"/>
    </row>
    <row r="2" spans="1:72" ht="21.1" customHeight="1" x14ac:dyDescent="0.25">
      <c r="A2" s="127"/>
      <c r="B2" s="142" t="s">
        <v>46</v>
      </c>
      <c r="C2" s="142"/>
      <c r="D2" s="142"/>
      <c r="E2" s="142"/>
      <c r="F2" s="142"/>
      <c r="G2" s="142"/>
      <c r="H2" s="142"/>
      <c r="J2" s="142" t="s">
        <v>46</v>
      </c>
      <c r="K2" s="142"/>
      <c r="L2" s="142"/>
      <c r="M2" s="142"/>
      <c r="N2" s="142"/>
      <c r="O2" s="142"/>
      <c r="P2" s="142"/>
      <c r="R2" s="142" t="s">
        <v>46</v>
      </c>
      <c r="S2" s="142"/>
      <c r="T2" s="142"/>
      <c r="U2" s="142"/>
      <c r="V2" s="142"/>
      <c r="W2" s="142"/>
      <c r="X2" s="142"/>
      <c r="Z2" s="142" t="s">
        <v>46</v>
      </c>
      <c r="AA2" s="142"/>
      <c r="AB2" s="142"/>
      <c r="AC2" s="142"/>
      <c r="AD2" s="142"/>
      <c r="AE2" s="142"/>
      <c r="AF2" s="142"/>
      <c r="AH2" s="142" t="s">
        <v>46</v>
      </c>
      <c r="AI2" s="142"/>
      <c r="AJ2" s="142"/>
      <c r="AK2" s="142"/>
      <c r="AL2" s="142"/>
      <c r="AM2" s="142"/>
      <c r="AN2" s="142"/>
      <c r="AP2" s="142" t="s">
        <v>46</v>
      </c>
      <c r="AQ2" s="142"/>
      <c r="AR2" s="142"/>
      <c r="AS2" s="142"/>
      <c r="AT2" s="142"/>
      <c r="AU2" s="142"/>
      <c r="AV2" s="142"/>
      <c r="AX2" s="142" t="s">
        <v>46</v>
      </c>
      <c r="AY2" s="142"/>
      <c r="AZ2" s="142"/>
      <c r="BA2" s="142"/>
      <c r="BB2" s="142"/>
      <c r="BC2" s="142"/>
      <c r="BD2" s="142"/>
      <c r="BF2" s="142" t="s">
        <v>46</v>
      </c>
      <c r="BG2" s="142"/>
      <c r="BH2" s="142"/>
      <c r="BI2" s="142"/>
      <c r="BJ2" s="142"/>
      <c r="BK2" s="142"/>
      <c r="BL2" s="142"/>
      <c r="BN2" s="142" t="s">
        <v>46</v>
      </c>
      <c r="BO2" s="142"/>
      <c r="BP2" s="142"/>
      <c r="BQ2" s="142"/>
      <c r="BR2" s="142"/>
      <c r="BS2" s="142"/>
      <c r="BT2" s="142"/>
    </row>
    <row r="3" spans="1:72" x14ac:dyDescent="0.25">
      <c r="C3" s="102" t="s">
        <v>23</v>
      </c>
      <c r="D3" s="103">
        <f>'Elettori-Votanti'!B2</f>
        <v>928</v>
      </c>
      <c r="F3" s="82" t="s">
        <v>47</v>
      </c>
      <c r="G3" s="46" t="s">
        <v>8</v>
      </c>
      <c r="H3" s="47">
        <f>'Elettori-Votanti'!D25</f>
        <v>393</v>
      </c>
      <c r="K3" s="102" t="s">
        <v>23</v>
      </c>
      <c r="L3" s="103">
        <f t="shared" ref="L3:L5" si="8">D3</f>
        <v>928</v>
      </c>
      <c r="N3" s="82" t="s">
        <v>47</v>
      </c>
      <c r="O3" s="46" t="s">
        <v>8</v>
      </c>
      <c r="P3" s="47">
        <f t="shared" ref="P3:P7" si="9">H3</f>
        <v>393</v>
      </c>
      <c r="S3" s="102" t="s">
        <v>23</v>
      </c>
      <c r="T3" s="103">
        <f t="shared" ref="T3:T5" si="10">L3</f>
        <v>928</v>
      </c>
      <c r="V3" s="82" t="s">
        <v>47</v>
      </c>
      <c r="W3" s="46" t="s">
        <v>8</v>
      </c>
      <c r="X3" s="47">
        <f t="shared" ref="X3:X7" si="11">H3</f>
        <v>393</v>
      </c>
      <c r="AA3" s="102" t="s">
        <v>23</v>
      </c>
      <c r="AB3" s="103">
        <f t="shared" ref="AB3:AB5" si="12">T3</f>
        <v>928</v>
      </c>
      <c r="AD3" s="82" t="s">
        <v>47</v>
      </c>
      <c r="AE3" s="46" t="s">
        <v>8</v>
      </c>
      <c r="AF3" s="47">
        <f t="shared" ref="AF3:AF8" si="13">P3</f>
        <v>393</v>
      </c>
      <c r="AI3" s="102" t="s">
        <v>23</v>
      </c>
      <c r="AJ3" s="103">
        <f t="shared" ref="AJ3:AJ5" si="14">AB3</f>
        <v>928</v>
      </c>
      <c r="AL3" s="82" t="s">
        <v>47</v>
      </c>
      <c r="AM3" s="46" t="s">
        <v>8</v>
      </c>
      <c r="AN3" s="47">
        <f t="shared" ref="AN3:AN8" si="15">X3</f>
        <v>393</v>
      </c>
      <c r="AQ3" s="102" t="s">
        <v>23</v>
      </c>
      <c r="AR3" s="103">
        <f t="shared" ref="AR3:AR5" si="16">AJ3</f>
        <v>928</v>
      </c>
      <c r="AT3" s="82" t="s">
        <v>47</v>
      </c>
      <c r="AU3" s="46" t="s">
        <v>8</v>
      </c>
      <c r="AV3" s="47">
        <f t="shared" ref="AV3:AV8" si="17">AF3</f>
        <v>393</v>
      </c>
      <c r="AY3" s="102" t="s">
        <v>23</v>
      </c>
      <c r="AZ3" s="103">
        <f t="shared" ref="AZ3:AZ5" si="18">AR3</f>
        <v>928</v>
      </c>
      <c r="BB3" s="82" t="s">
        <v>47</v>
      </c>
      <c r="BC3" s="46" t="s">
        <v>8</v>
      </c>
      <c r="BD3" s="47">
        <f t="shared" ref="BD3:BD8" si="19">AN3</f>
        <v>393</v>
      </c>
      <c r="BG3" s="102" t="s">
        <v>23</v>
      </c>
      <c r="BH3" s="103">
        <f t="shared" ref="BH3:BH5" si="20">AZ3</f>
        <v>928</v>
      </c>
      <c r="BJ3" s="82" t="s">
        <v>47</v>
      </c>
      <c r="BK3" s="46" t="s">
        <v>8</v>
      </c>
      <c r="BL3" s="47">
        <f t="shared" ref="BL3:BL8" si="21">AV3</f>
        <v>393</v>
      </c>
      <c r="BO3" s="102" t="s">
        <v>23</v>
      </c>
      <c r="BP3" s="103">
        <f t="shared" ref="BP3:BP5" si="22">BH3</f>
        <v>928</v>
      </c>
      <c r="BR3" s="82" t="s">
        <v>47</v>
      </c>
      <c r="BS3" s="46" t="s">
        <v>8</v>
      </c>
      <c r="BT3" s="47">
        <f t="shared" ref="BT3:BT8" si="23">BD3</f>
        <v>393</v>
      </c>
    </row>
    <row r="4" spans="1:72" x14ac:dyDescent="0.25">
      <c r="C4" s="48" t="s">
        <v>2</v>
      </c>
      <c r="D4" s="49">
        <f>'Elettori-Votanti'!B3</f>
        <v>457</v>
      </c>
      <c r="F4" s="83" t="s">
        <v>48</v>
      </c>
      <c r="G4" s="98" t="s">
        <v>24</v>
      </c>
      <c r="H4" s="99">
        <v>1</v>
      </c>
      <c r="K4" s="48" t="s">
        <v>2</v>
      </c>
      <c r="L4" s="49">
        <f t="shared" si="8"/>
        <v>457</v>
      </c>
      <c r="N4" s="83" t="s">
        <v>48</v>
      </c>
      <c r="O4" s="98" t="s">
        <v>24</v>
      </c>
      <c r="P4" s="108">
        <f t="shared" si="9"/>
        <v>1</v>
      </c>
      <c r="S4" s="48" t="s">
        <v>2</v>
      </c>
      <c r="T4" s="49">
        <f t="shared" si="10"/>
        <v>457</v>
      </c>
      <c r="V4" s="83" t="s">
        <v>48</v>
      </c>
      <c r="W4" s="98" t="s">
        <v>24</v>
      </c>
      <c r="X4" s="108">
        <f t="shared" si="11"/>
        <v>1</v>
      </c>
      <c r="AA4" s="48" t="s">
        <v>2</v>
      </c>
      <c r="AB4" s="49">
        <f t="shared" si="12"/>
        <v>457</v>
      </c>
      <c r="AD4" s="83" t="s">
        <v>48</v>
      </c>
      <c r="AE4" s="98" t="s">
        <v>24</v>
      </c>
      <c r="AF4" s="108">
        <f t="shared" si="13"/>
        <v>1</v>
      </c>
      <c r="AI4" s="48" t="s">
        <v>2</v>
      </c>
      <c r="AJ4" s="49">
        <f t="shared" si="14"/>
        <v>457</v>
      </c>
      <c r="AL4" s="83" t="s">
        <v>48</v>
      </c>
      <c r="AM4" s="98" t="s">
        <v>24</v>
      </c>
      <c r="AN4" s="108">
        <f t="shared" si="15"/>
        <v>1</v>
      </c>
      <c r="AQ4" s="48" t="s">
        <v>2</v>
      </c>
      <c r="AR4" s="49">
        <f t="shared" si="16"/>
        <v>457</v>
      </c>
      <c r="AT4" s="83" t="s">
        <v>48</v>
      </c>
      <c r="AU4" s="98" t="s">
        <v>24</v>
      </c>
      <c r="AV4" s="108">
        <f t="shared" si="17"/>
        <v>1</v>
      </c>
      <c r="AY4" s="48" t="s">
        <v>2</v>
      </c>
      <c r="AZ4" s="49">
        <f t="shared" si="18"/>
        <v>457</v>
      </c>
      <c r="BB4" s="83" t="s">
        <v>48</v>
      </c>
      <c r="BC4" s="98" t="s">
        <v>24</v>
      </c>
      <c r="BD4" s="108">
        <f t="shared" si="19"/>
        <v>1</v>
      </c>
      <c r="BG4" s="48" t="s">
        <v>2</v>
      </c>
      <c r="BH4" s="49">
        <f t="shared" si="20"/>
        <v>457</v>
      </c>
      <c r="BJ4" s="83" t="s">
        <v>48</v>
      </c>
      <c r="BK4" s="98" t="s">
        <v>24</v>
      </c>
      <c r="BL4" s="108">
        <f t="shared" si="21"/>
        <v>1</v>
      </c>
      <c r="BO4" s="48" t="s">
        <v>2</v>
      </c>
      <c r="BP4" s="49">
        <f t="shared" si="22"/>
        <v>457</v>
      </c>
      <c r="BR4" s="83" t="s">
        <v>48</v>
      </c>
      <c r="BS4" s="98" t="s">
        <v>24</v>
      </c>
      <c r="BT4" s="108">
        <f t="shared" si="23"/>
        <v>1</v>
      </c>
    </row>
    <row r="5" spans="1:72" x14ac:dyDescent="0.25">
      <c r="C5" s="50" t="s">
        <v>3</v>
      </c>
      <c r="D5" s="51">
        <f>'Elettori-Votanti'!B4</f>
        <v>471</v>
      </c>
      <c r="F5" s="83" t="s">
        <v>49</v>
      </c>
      <c r="G5" s="98" t="s">
        <v>25</v>
      </c>
      <c r="H5" s="99">
        <v>14</v>
      </c>
      <c r="K5" s="50" t="s">
        <v>3</v>
      </c>
      <c r="L5" s="51">
        <f t="shared" si="8"/>
        <v>471</v>
      </c>
      <c r="N5" s="83" t="s">
        <v>49</v>
      </c>
      <c r="O5" s="98" t="s">
        <v>25</v>
      </c>
      <c r="P5" s="108">
        <f t="shared" si="9"/>
        <v>14</v>
      </c>
      <c r="S5" s="50" t="s">
        <v>3</v>
      </c>
      <c r="T5" s="51">
        <f t="shared" si="10"/>
        <v>471</v>
      </c>
      <c r="V5" s="83" t="s">
        <v>49</v>
      </c>
      <c r="W5" s="98" t="s">
        <v>25</v>
      </c>
      <c r="X5" s="108">
        <f t="shared" si="11"/>
        <v>14</v>
      </c>
      <c r="AA5" s="50" t="s">
        <v>3</v>
      </c>
      <c r="AB5" s="51">
        <f t="shared" si="12"/>
        <v>471</v>
      </c>
      <c r="AD5" s="83" t="s">
        <v>49</v>
      </c>
      <c r="AE5" s="98" t="s">
        <v>25</v>
      </c>
      <c r="AF5" s="108">
        <f t="shared" si="13"/>
        <v>14</v>
      </c>
      <c r="AI5" s="50" t="s">
        <v>3</v>
      </c>
      <c r="AJ5" s="51">
        <f t="shared" si="14"/>
        <v>471</v>
      </c>
      <c r="AL5" s="83" t="s">
        <v>49</v>
      </c>
      <c r="AM5" s="98" t="s">
        <v>25</v>
      </c>
      <c r="AN5" s="108">
        <f t="shared" si="15"/>
        <v>14</v>
      </c>
      <c r="AQ5" s="50" t="s">
        <v>3</v>
      </c>
      <c r="AR5" s="51">
        <f t="shared" si="16"/>
        <v>471</v>
      </c>
      <c r="AT5" s="83" t="s">
        <v>49</v>
      </c>
      <c r="AU5" s="98" t="s">
        <v>25</v>
      </c>
      <c r="AV5" s="108">
        <f t="shared" si="17"/>
        <v>14</v>
      </c>
      <c r="AY5" s="50" t="s">
        <v>3</v>
      </c>
      <c r="AZ5" s="51">
        <f t="shared" si="18"/>
        <v>471</v>
      </c>
      <c r="BB5" s="83" t="s">
        <v>49</v>
      </c>
      <c r="BC5" s="98" t="s">
        <v>25</v>
      </c>
      <c r="BD5" s="108">
        <f t="shared" si="19"/>
        <v>14</v>
      </c>
      <c r="BG5" s="50" t="s">
        <v>3</v>
      </c>
      <c r="BH5" s="51">
        <f t="shared" si="20"/>
        <v>471</v>
      </c>
      <c r="BJ5" s="83" t="s">
        <v>49</v>
      </c>
      <c r="BK5" s="98" t="s">
        <v>25</v>
      </c>
      <c r="BL5" s="108">
        <f t="shared" si="21"/>
        <v>14</v>
      </c>
      <c r="BO5" s="50" t="s">
        <v>3</v>
      </c>
      <c r="BP5" s="51">
        <f t="shared" si="22"/>
        <v>471</v>
      </c>
      <c r="BR5" s="83" t="s">
        <v>49</v>
      </c>
      <c r="BS5" s="98" t="s">
        <v>25</v>
      </c>
      <c r="BT5" s="108">
        <f t="shared" si="23"/>
        <v>14</v>
      </c>
    </row>
    <row r="6" spans="1:72" x14ac:dyDescent="0.25">
      <c r="C6" s="38"/>
      <c r="D6" s="104"/>
      <c r="F6" s="83" t="s">
        <v>50</v>
      </c>
      <c r="G6" s="98" t="s">
        <v>26</v>
      </c>
      <c r="H6" s="99">
        <v>0</v>
      </c>
      <c r="K6" s="38"/>
      <c r="L6" s="104"/>
      <c r="N6" s="83" t="s">
        <v>50</v>
      </c>
      <c r="O6" s="98" t="s">
        <v>26</v>
      </c>
      <c r="P6" s="108">
        <f t="shared" si="9"/>
        <v>0</v>
      </c>
      <c r="S6" s="38"/>
      <c r="T6" s="104"/>
      <c r="V6" s="83" t="s">
        <v>50</v>
      </c>
      <c r="W6" s="98" t="s">
        <v>26</v>
      </c>
      <c r="X6" s="108">
        <f t="shared" si="11"/>
        <v>0</v>
      </c>
      <c r="AA6" s="38"/>
      <c r="AB6" s="104"/>
      <c r="AD6" s="83" t="s">
        <v>50</v>
      </c>
      <c r="AE6" s="98" t="s">
        <v>26</v>
      </c>
      <c r="AF6" s="108">
        <f t="shared" si="13"/>
        <v>0</v>
      </c>
      <c r="AI6" s="38"/>
      <c r="AJ6" s="104"/>
      <c r="AL6" s="83" t="s">
        <v>50</v>
      </c>
      <c r="AM6" s="98" t="s">
        <v>26</v>
      </c>
      <c r="AN6" s="108">
        <f t="shared" si="15"/>
        <v>0</v>
      </c>
      <c r="AQ6" s="38"/>
      <c r="AR6" s="104"/>
      <c r="AT6" s="83" t="s">
        <v>50</v>
      </c>
      <c r="AU6" s="98" t="s">
        <v>26</v>
      </c>
      <c r="AV6" s="108">
        <f t="shared" si="17"/>
        <v>0</v>
      </c>
      <c r="AY6" s="38"/>
      <c r="AZ6" s="104"/>
      <c r="BB6" s="83" t="s">
        <v>50</v>
      </c>
      <c r="BC6" s="98" t="s">
        <v>26</v>
      </c>
      <c r="BD6" s="108">
        <f t="shared" si="19"/>
        <v>0</v>
      </c>
      <c r="BG6" s="38"/>
      <c r="BH6" s="104"/>
      <c r="BJ6" s="83" t="s">
        <v>50</v>
      </c>
      <c r="BK6" s="98" t="s">
        <v>26</v>
      </c>
      <c r="BL6" s="108">
        <f t="shared" si="21"/>
        <v>0</v>
      </c>
      <c r="BO6" s="38"/>
      <c r="BP6" s="104"/>
      <c r="BR6" s="83" t="s">
        <v>50</v>
      </c>
      <c r="BS6" s="98" t="s">
        <v>26</v>
      </c>
      <c r="BT6" s="108">
        <f t="shared" si="23"/>
        <v>0</v>
      </c>
    </row>
    <row r="7" spans="1:72" x14ac:dyDescent="0.25">
      <c r="C7" s="87"/>
      <c r="D7" s="105"/>
      <c r="F7" s="84" t="s">
        <v>51</v>
      </c>
      <c r="G7" s="100" t="s">
        <v>27</v>
      </c>
      <c r="H7" s="101">
        <f>H3-H4-H5-H6</f>
        <v>378</v>
      </c>
      <c r="K7" s="87"/>
      <c r="L7" s="105"/>
      <c r="N7" s="84" t="s">
        <v>51</v>
      </c>
      <c r="O7" s="100" t="s">
        <v>27</v>
      </c>
      <c r="P7" s="101">
        <f t="shared" si="9"/>
        <v>378</v>
      </c>
      <c r="S7" s="87"/>
      <c r="T7" s="105"/>
      <c r="V7" s="84" t="s">
        <v>51</v>
      </c>
      <c r="W7" s="100" t="s">
        <v>27</v>
      </c>
      <c r="X7" s="101">
        <f t="shared" si="11"/>
        <v>378</v>
      </c>
      <c r="AA7" s="87"/>
      <c r="AB7" s="105"/>
      <c r="AD7" s="84" t="s">
        <v>51</v>
      </c>
      <c r="AE7" s="100" t="s">
        <v>27</v>
      </c>
      <c r="AF7" s="101">
        <f t="shared" si="13"/>
        <v>378</v>
      </c>
      <c r="AI7" s="87"/>
      <c r="AJ7" s="105"/>
      <c r="AL7" s="84" t="s">
        <v>51</v>
      </c>
      <c r="AM7" s="100" t="s">
        <v>27</v>
      </c>
      <c r="AN7" s="101">
        <f t="shared" si="15"/>
        <v>378</v>
      </c>
      <c r="AQ7" s="87"/>
      <c r="AR7" s="105"/>
      <c r="AT7" s="84" t="s">
        <v>51</v>
      </c>
      <c r="AU7" s="100" t="s">
        <v>27</v>
      </c>
      <c r="AV7" s="101">
        <f t="shared" si="17"/>
        <v>378</v>
      </c>
      <c r="AY7" s="87"/>
      <c r="AZ7" s="105"/>
      <c r="BB7" s="84" t="s">
        <v>51</v>
      </c>
      <c r="BC7" s="100" t="s">
        <v>27</v>
      </c>
      <c r="BD7" s="101">
        <f t="shared" si="19"/>
        <v>378</v>
      </c>
      <c r="BG7" s="87"/>
      <c r="BH7" s="105"/>
      <c r="BJ7" s="84" t="s">
        <v>51</v>
      </c>
      <c r="BK7" s="100" t="s">
        <v>27</v>
      </c>
      <c r="BL7" s="101">
        <f t="shared" si="21"/>
        <v>378</v>
      </c>
      <c r="BO7" s="87" t="s">
        <v>34</v>
      </c>
      <c r="BP7" s="105">
        <f>'Elettori-Votanti'!$C$28</f>
        <v>0</v>
      </c>
      <c r="BR7" s="84" t="s">
        <v>51</v>
      </c>
      <c r="BS7" s="100" t="s">
        <v>27</v>
      </c>
      <c r="BT7" s="101">
        <f t="shared" si="23"/>
        <v>378</v>
      </c>
    </row>
    <row r="8" spans="1:72" x14ac:dyDescent="0.25">
      <c r="C8" s="106" t="s">
        <v>44</v>
      </c>
      <c r="D8" s="107">
        <f>'Elettori-Votanti'!B26</f>
        <v>0.76616379310344829</v>
      </c>
      <c r="F8" s="87"/>
      <c r="G8" s="59" t="str">
        <f>IF((D17+H17+L17+P17+T17+X17+AB17+AF17+AJ17+AN17+AR17+AV17+AZ17+BD17+BH17+BL17+BP17)=H7,"","Err.: diff. voti validi e somma voti di lista")</f>
        <v/>
      </c>
      <c r="H8" s="88" t="str">
        <f>IF((D17+H17+L17+P17+T17+X17+AB17+AF17+AJ17+AN17+AR17+AV17+AZ17+BD17+BH17+BL17+BP17)=H7,"",(H7-(D17+H17+L17+P17+T17+X17)))</f>
        <v/>
      </c>
      <c r="K8" s="106" t="s">
        <v>44</v>
      </c>
      <c r="L8" s="107">
        <f>$D$8</f>
        <v>0.76616379310344829</v>
      </c>
      <c r="N8" s="87"/>
      <c r="O8" s="59" t="str">
        <f t="shared" ref="O8:P8" si="24">G8</f>
        <v/>
      </c>
      <c r="P8" s="88" t="str">
        <f t="shared" si="24"/>
        <v/>
      </c>
      <c r="S8" s="106" t="s">
        <v>44</v>
      </c>
      <c r="T8" s="107">
        <f>$D$8</f>
        <v>0.76616379310344829</v>
      </c>
      <c r="V8" s="87"/>
      <c r="W8" s="59" t="str">
        <f t="shared" ref="W8:X8" si="25">G8</f>
        <v/>
      </c>
      <c r="X8" s="88" t="str">
        <f t="shared" si="25"/>
        <v/>
      </c>
      <c r="AA8" s="106" t="s">
        <v>44</v>
      </c>
      <c r="AB8" s="107">
        <f>$D$8</f>
        <v>0.76616379310344829</v>
      </c>
      <c r="AD8" s="87"/>
      <c r="AE8" s="59" t="str">
        <f t="shared" ref="AE8" si="26">O8</f>
        <v/>
      </c>
      <c r="AF8" s="88" t="str">
        <f t="shared" si="13"/>
        <v/>
      </c>
      <c r="AI8" s="106" t="s">
        <v>44</v>
      </c>
      <c r="AJ8" s="107">
        <f>$D$8</f>
        <v>0.76616379310344829</v>
      </c>
      <c r="AL8" s="87"/>
      <c r="AM8" s="59" t="str">
        <f t="shared" ref="AM8" si="27">W8</f>
        <v/>
      </c>
      <c r="AN8" s="88" t="str">
        <f t="shared" si="15"/>
        <v/>
      </c>
      <c r="AQ8" s="106" t="s">
        <v>44</v>
      </c>
      <c r="AR8" s="107">
        <f>$D$8</f>
        <v>0.76616379310344829</v>
      </c>
      <c r="AT8" s="87"/>
      <c r="AU8" s="59" t="str">
        <f t="shared" ref="AU8" si="28">AE8</f>
        <v/>
      </c>
      <c r="AV8" s="88" t="str">
        <f t="shared" si="17"/>
        <v/>
      </c>
      <c r="AY8" s="106" t="s">
        <v>44</v>
      </c>
      <c r="AZ8" s="107">
        <f>$D$8</f>
        <v>0.76616379310344829</v>
      </c>
      <c r="BB8" s="87"/>
      <c r="BC8" s="59" t="str">
        <f t="shared" ref="BC8" si="29">AM8</f>
        <v/>
      </c>
      <c r="BD8" s="88" t="str">
        <f t="shared" si="19"/>
        <v/>
      </c>
      <c r="BG8" s="106" t="s">
        <v>44</v>
      </c>
      <c r="BH8" s="107">
        <f>$D$8</f>
        <v>0.76616379310344829</v>
      </c>
      <c r="BJ8" s="87"/>
      <c r="BK8" s="59" t="str">
        <f t="shared" ref="BK8" si="30">AU8</f>
        <v/>
      </c>
      <c r="BL8" s="88" t="str">
        <f t="shared" si="21"/>
        <v/>
      </c>
      <c r="BO8" s="106" t="s">
        <v>44</v>
      </c>
      <c r="BP8" s="107">
        <f>$D$8</f>
        <v>0.76616379310344829</v>
      </c>
      <c r="BR8" s="87"/>
      <c r="BS8" s="59" t="str">
        <f t="shared" ref="BS8" si="31">BC8</f>
        <v/>
      </c>
      <c r="BT8" s="88" t="str">
        <f t="shared" si="23"/>
        <v/>
      </c>
    </row>
    <row r="9" spans="1:72" x14ac:dyDescent="0.25">
      <c r="C9" s="39"/>
      <c r="D9" s="90"/>
      <c r="F9" s="39"/>
      <c r="G9" s="89"/>
      <c r="H9" s="90"/>
      <c r="K9" s="39"/>
      <c r="L9" s="90"/>
      <c r="N9" s="39"/>
      <c r="O9" s="89"/>
      <c r="P9" s="90"/>
      <c r="S9" s="39"/>
      <c r="T9" s="90"/>
      <c r="V9" s="39"/>
      <c r="W9" s="89"/>
      <c r="X9" s="90"/>
      <c r="AA9" s="39"/>
      <c r="AB9" s="90"/>
      <c r="AD9" s="39"/>
      <c r="AE9" s="89"/>
      <c r="AF9" s="90"/>
      <c r="AI9" s="39"/>
      <c r="AJ9" s="90"/>
      <c r="AL9" s="39"/>
      <c r="AM9" s="89"/>
      <c r="AN9" s="90"/>
      <c r="AQ9" s="39"/>
      <c r="AR9" s="90"/>
      <c r="AT9" s="39"/>
      <c r="AU9" s="89"/>
      <c r="AV9" s="90"/>
      <c r="AY9" s="39"/>
      <c r="AZ9" s="90"/>
      <c r="BB9" s="39"/>
      <c r="BC9" s="89"/>
      <c r="BD9" s="90"/>
      <c r="BG9" s="39"/>
      <c r="BH9" s="90"/>
      <c r="BJ9" s="39"/>
      <c r="BK9" s="89"/>
      <c r="BL9" s="90"/>
      <c r="BO9" s="39"/>
      <c r="BP9" s="90"/>
      <c r="BR9" s="39"/>
      <c r="BS9" s="89"/>
      <c r="BT9" s="90"/>
    </row>
    <row r="13" spans="1:72" x14ac:dyDescent="0.25">
      <c r="A13" s="61"/>
      <c r="B13" s="142" t="s">
        <v>52</v>
      </c>
      <c r="C13" s="142"/>
      <c r="D13" s="142"/>
      <c r="E13" s="142"/>
      <c r="F13" s="142"/>
      <c r="G13" s="142"/>
      <c r="H13" s="142"/>
      <c r="J13" s="142" t="s">
        <v>52</v>
      </c>
      <c r="K13" s="142"/>
      <c r="L13" s="142"/>
      <c r="M13" s="142"/>
      <c r="N13" s="142"/>
      <c r="O13" s="142"/>
      <c r="P13" s="142"/>
      <c r="R13" s="142" t="s">
        <v>52</v>
      </c>
      <c r="S13" s="142"/>
      <c r="T13" s="142"/>
      <c r="U13" s="142"/>
      <c r="V13" s="142"/>
      <c r="W13" s="142"/>
      <c r="X13" s="142"/>
      <c r="Z13" s="142" t="s">
        <v>52</v>
      </c>
      <c r="AA13" s="142"/>
      <c r="AB13" s="142"/>
      <c r="AC13" s="142"/>
      <c r="AD13" s="142"/>
      <c r="AE13" s="142"/>
      <c r="AF13" s="142"/>
      <c r="AH13" s="142" t="s">
        <v>52</v>
      </c>
      <c r="AI13" s="142"/>
      <c r="AJ13" s="142"/>
      <c r="AK13" s="142"/>
      <c r="AL13" s="142"/>
      <c r="AM13" s="142"/>
      <c r="AN13" s="142"/>
      <c r="AP13" s="142" t="s">
        <v>52</v>
      </c>
      <c r="AQ13" s="142"/>
      <c r="AR13" s="142"/>
      <c r="AS13" s="142"/>
      <c r="AT13" s="142"/>
      <c r="AU13" s="142"/>
      <c r="AV13" s="142"/>
      <c r="AX13" s="142" t="s">
        <v>52</v>
      </c>
      <c r="AY13" s="142"/>
      <c r="AZ13" s="142"/>
      <c r="BA13" s="142"/>
      <c r="BB13" s="142"/>
      <c r="BC13" s="142"/>
      <c r="BD13" s="142"/>
      <c r="BF13" s="142" t="s">
        <v>52</v>
      </c>
      <c r="BG13" s="142"/>
      <c r="BH13" s="142"/>
      <c r="BI13" s="142"/>
      <c r="BJ13" s="142"/>
      <c r="BK13" s="142"/>
      <c r="BL13" s="142"/>
      <c r="BN13" s="142" t="s">
        <v>52</v>
      </c>
      <c r="BO13" s="142"/>
      <c r="BP13" s="142"/>
      <c r="BQ13" s="142"/>
      <c r="BR13" s="142"/>
      <c r="BS13" s="142"/>
      <c r="BT13" s="142"/>
    </row>
    <row r="15" spans="1:72" x14ac:dyDescent="0.25">
      <c r="B15" s="140"/>
      <c r="C15" s="58" t="s">
        <v>19</v>
      </c>
      <c r="D15" s="136" t="s">
        <v>40</v>
      </c>
      <c r="F15" s="138"/>
      <c r="G15" s="58" t="s">
        <v>30</v>
      </c>
      <c r="H15" s="136" t="s">
        <v>40</v>
      </c>
      <c r="J15" s="140"/>
      <c r="K15" s="92" t="s">
        <v>31</v>
      </c>
      <c r="L15" s="136" t="s">
        <v>40</v>
      </c>
      <c r="N15" s="138"/>
      <c r="O15" s="92" t="s">
        <v>32</v>
      </c>
      <c r="P15" s="136" t="s">
        <v>40</v>
      </c>
      <c r="R15" s="140"/>
      <c r="S15" s="92" t="s">
        <v>54</v>
      </c>
      <c r="T15" s="136" t="s">
        <v>40</v>
      </c>
      <c r="V15" s="138"/>
      <c r="W15" s="92" t="s">
        <v>88</v>
      </c>
      <c r="X15" s="136" t="s">
        <v>40</v>
      </c>
      <c r="Z15" s="140"/>
      <c r="AA15" s="92" t="s">
        <v>89</v>
      </c>
      <c r="AB15" s="136" t="s">
        <v>40</v>
      </c>
      <c r="AD15" s="138"/>
      <c r="AE15" s="92" t="s">
        <v>90</v>
      </c>
      <c r="AF15" s="136" t="s">
        <v>40</v>
      </c>
      <c r="AH15" s="140"/>
      <c r="AI15" s="92" t="s">
        <v>91</v>
      </c>
      <c r="AJ15" s="136" t="s">
        <v>40</v>
      </c>
      <c r="AL15" s="138"/>
      <c r="AM15" s="92" t="s">
        <v>92</v>
      </c>
      <c r="AN15" s="136" t="s">
        <v>40</v>
      </c>
      <c r="AP15" s="140"/>
      <c r="AQ15" s="92" t="s">
        <v>93</v>
      </c>
      <c r="AR15" s="136" t="s">
        <v>40</v>
      </c>
      <c r="AT15" s="138"/>
      <c r="AU15" s="92" t="s">
        <v>94</v>
      </c>
      <c r="AV15" s="136" t="s">
        <v>40</v>
      </c>
      <c r="AX15" s="140"/>
      <c r="AY15" s="92" t="s">
        <v>95</v>
      </c>
      <c r="AZ15" s="136" t="s">
        <v>40</v>
      </c>
      <c r="BB15" s="138"/>
      <c r="BC15" s="92" t="s">
        <v>96</v>
      </c>
      <c r="BD15" s="136" t="s">
        <v>40</v>
      </c>
      <c r="BF15" s="140"/>
      <c r="BG15" s="92" t="s">
        <v>97</v>
      </c>
      <c r="BH15" s="136" t="s">
        <v>40</v>
      </c>
      <c r="BJ15" s="138"/>
      <c r="BK15" s="92" t="s">
        <v>98</v>
      </c>
      <c r="BL15" s="136" t="s">
        <v>40</v>
      </c>
      <c r="BN15" s="140"/>
      <c r="BO15" s="92" t="s">
        <v>99</v>
      </c>
      <c r="BP15" s="136" t="s">
        <v>40</v>
      </c>
      <c r="BR15" s="138"/>
      <c r="BS15" s="122" t="s">
        <v>100</v>
      </c>
      <c r="BT15" s="136" t="s">
        <v>40</v>
      </c>
    </row>
    <row r="16" spans="1:72" ht="9.6999999999999993" customHeight="1" x14ac:dyDescent="0.25">
      <c r="B16" s="141"/>
      <c r="C16" s="91"/>
      <c r="D16" s="137"/>
      <c r="F16" s="139"/>
      <c r="G16" s="91"/>
      <c r="H16" s="137"/>
      <c r="J16" s="141"/>
      <c r="K16" s="91"/>
      <c r="L16" s="137"/>
      <c r="N16" s="139"/>
      <c r="O16" s="91"/>
      <c r="P16" s="137"/>
      <c r="R16" s="141"/>
      <c r="S16" s="91"/>
      <c r="T16" s="137"/>
      <c r="V16" s="139"/>
      <c r="W16" s="91"/>
      <c r="X16" s="137"/>
      <c r="Z16" s="141"/>
      <c r="AA16" s="91"/>
      <c r="AB16" s="137"/>
      <c r="AD16" s="139"/>
      <c r="AE16" s="91"/>
      <c r="AF16" s="137"/>
      <c r="AH16" s="141"/>
      <c r="AI16" s="91"/>
      <c r="AJ16" s="137"/>
      <c r="AL16" s="139"/>
      <c r="AM16" s="91"/>
      <c r="AN16" s="137"/>
      <c r="AP16" s="141"/>
      <c r="AQ16" s="91"/>
      <c r="AR16" s="137"/>
      <c r="AT16" s="139"/>
      <c r="AU16" s="91"/>
      <c r="AV16" s="137"/>
      <c r="AX16" s="141"/>
      <c r="AY16" s="91"/>
      <c r="AZ16" s="137"/>
      <c r="BB16" s="139"/>
      <c r="BC16" s="91"/>
      <c r="BD16" s="137"/>
      <c r="BF16" s="141"/>
      <c r="BG16" s="91"/>
      <c r="BH16" s="137"/>
      <c r="BJ16" s="139"/>
      <c r="BK16" s="91"/>
      <c r="BL16" s="137"/>
      <c r="BN16" s="141"/>
      <c r="BO16" s="91"/>
      <c r="BP16" s="137"/>
      <c r="BR16" s="139"/>
      <c r="BS16" s="91"/>
      <c r="BT16" s="137"/>
    </row>
    <row r="17" spans="2:72" ht="30.75" customHeight="1" x14ac:dyDescent="0.25">
      <c r="B17" s="39"/>
      <c r="C17" s="56" t="s">
        <v>289</v>
      </c>
      <c r="D17" s="57">
        <v>12</v>
      </c>
      <c r="F17" s="39"/>
      <c r="G17" s="56" t="s">
        <v>290</v>
      </c>
      <c r="H17" s="57">
        <v>184</v>
      </c>
      <c r="J17" s="39"/>
      <c r="K17" s="56" t="s">
        <v>291</v>
      </c>
      <c r="L17" s="57">
        <v>30</v>
      </c>
      <c r="N17" s="39"/>
      <c r="O17" s="56" t="s">
        <v>292</v>
      </c>
      <c r="P17" s="57">
        <v>0</v>
      </c>
      <c r="R17" s="39"/>
      <c r="S17" s="56" t="s">
        <v>293</v>
      </c>
      <c r="T17" s="57">
        <v>1</v>
      </c>
      <c r="V17" s="39"/>
      <c r="W17" s="93" t="s">
        <v>294</v>
      </c>
      <c r="X17" s="57">
        <v>4</v>
      </c>
      <c r="Z17" s="39"/>
      <c r="AA17" s="56" t="s">
        <v>295</v>
      </c>
      <c r="AB17" s="57">
        <v>56</v>
      </c>
      <c r="AD17" s="39"/>
      <c r="AE17" s="93" t="s">
        <v>296</v>
      </c>
      <c r="AF17" s="57">
        <v>6</v>
      </c>
      <c r="AH17" s="39"/>
      <c r="AI17" s="56" t="s">
        <v>297</v>
      </c>
      <c r="AJ17" s="57">
        <v>0</v>
      </c>
      <c r="AL17" s="39"/>
      <c r="AM17" s="93" t="s">
        <v>298</v>
      </c>
      <c r="AN17" s="57">
        <v>14</v>
      </c>
      <c r="AP17" s="39"/>
      <c r="AQ17" s="56" t="s">
        <v>299</v>
      </c>
      <c r="AR17" s="57">
        <v>25</v>
      </c>
      <c r="AT17" s="39"/>
      <c r="AU17" s="93" t="s">
        <v>300</v>
      </c>
      <c r="AV17" s="57">
        <v>0</v>
      </c>
      <c r="AX17" s="39"/>
      <c r="AY17" s="56" t="s">
        <v>301</v>
      </c>
      <c r="AZ17" s="57">
        <v>2</v>
      </c>
      <c r="BB17" s="39"/>
      <c r="BC17" s="93" t="s">
        <v>302</v>
      </c>
      <c r="BD17" s="57">
        <v>40</v>
      </c>
      <c r="BF17" s="39"/>
      <c r="BG17" s="56" t="s">
        <v>303</v>
      </c>
      <c r="BH17" s="57">
        <v>1</v>
      </c>
      <c r="BJ17" s="39"/>
      <c r="BK17" s="93" t="s">
        <v>304</v>
      </c>
      <c r="BL17" s="57">
        <v>2</v>
      </c>
      <c r="BN17" s="39"/>
      <c r="BO17" s="56" t="s">
        <v>305</v>
      </c>
      <c r="BP17" s="57">
        <v>1</v>
      </c>
      <c r="BR17" s="39"/>
      <c r="BS17" s="93" t="s">
        <v>53</v>
      </c>
      <c r="BT17" s="57">
        <v>0</v>
      </c>
    </row>
    <row r="18" spans="2:72" x14ac:dyDescent="0.25">
      <c r="C18" s="54" t="s">
        <v>33</v>
      </c>
      <c r="D18" s="55">
        <f>D17/$H$7</f>
        <v>3.1746031746031744E-2</v>
      </c>
      <c r="G18" s="54" t="s">
        <v>33</v>
      </c>
      <c r="H18" s="55">
        <f>H17/$H$7</f>
        <v>0.48677248677248675</v>
      </c>
      <c r="K18" s="54" t="s">
        <v>33</v>
      </c>
      <c r="L18" s="55">
        <f>L17/$H$7</f>
        <v>7.9365079365079361E-2</v>
      </c>
      <c r="O18" s="54" t="s">
        <v>33</v>
      </c>
      <c r="P18" s="55">
        <f>P17/$H$7</f>
        <v>0</v>
      </c>
      <c r="S18" s="54" t="s">
        <v>33</v>
      </c>
      <c r="T18" s="55">
        <f>T17/$H$7</f>
        <v>2.6455026455026454E-3</v>
      </c>
      <c r="W18" s="54" t="s">
        <v>33</v>
      </c>
      <c r="X18" s="55">
        <f>X17/$H$7</f>
        <v>1.0582010582010581E-2</v>
      </c>
      <c r="AA18" s="54" t="s">
        <v>33</v>
      </c>
      <c r="AB18" s="55">
        <f>AB17/$H$7</f>
        <v>0.14814814814814814</v>
      </c>
      <c r="AE18" s="54" t="s">
        <v>33</v>
      </c>
      <c r="AF18" s="55">
        <f>AF17/$H$7</f>
        <v>1.5873015873015872E-2</v>
      </c>
      <c r="AI18" s="54" t="s">
        <v>33</v>
      </c>
      <c r="AJ18" s="55">
        <f>AJ17/$H$7</f>
        <v>0</v>
      </c>
      <c r="AM18" s="54" t="s">
        <v>33</v>
      </c>
      <c r="AN18" s="55">
        <f>AN17/$H$7</f>
        <v>3.7037037037037035E-2</v>
      </c>
      <c r="AQ18" s="54" t="s">
        <v>33</v>
      </c>
      <c r="AR18" s="55">
        <f>AR17/$H$7</f>
        <v>6.6137566137566134E-2</v>
      </c>
      <c r="AU18" s="54" t="s">
        <v>33</v>
      </c>
      <c r="AV18" s="55">
        <f>AV17/$H$7</f>
        <v>0</v>
      </c>
      <c r="AY18" s="54" t="s">
        <v>33</v>
      </c>
      <c r="AZ18" s="55">
        <f>AB17/$H$7</f>
        <v>0.14814814814814814</v>
      </c>
      <c r="BC18" s="54" t="s">
        <v>33</v>
      </c>
      <c r="BD18" s="55">
        <f>AF17/$H$7</f>
        <v>1.5873015873015872E-2</v>
      </c>
      <c r="BG18" s="54" t="s">
        <v>33</v>
      </c>
      <c r="BH18" s="55">
        <f>BH17/$H$7</f>
        <v>2.6455026455026454E-3</v>
      </c>
      <c r="BK18" s="54" t="s">
        <v>33</v>
      </c>
      <c r="BL18" s="55">
        <f>BL17/$H$7</f>
        <v>5.2910052910052907E-3</v>
      </c>
      <c r="BO18" s="54" t="s">
        <v>33</v>
      </c>
      <c r="BP18" s="55">
        <f>BP17/$H$7</f>
        <v>2.6455026455026454E-3</v>
      </c>
      <c r="BS18" s="54" t="s">
        <v>33</v>
      </c>
      <c r="BT18" s="55">
        <f>BT17/$H$7</f>
        <v>0</v>
      </c>
    </row>
    <row r="19" spans="2:72" x14ac:dyDescent="0.25">
      <c r="C19" s="54"/>
      <c r="D19" s="55"/>
      <c r="G19" s="54"/>
      <c r="H19" s="55"/>
      <c r="K19" s="54"/>
      <c r="L19" s="55"/>
      <c r="O19" s="54"/>
      <c r="P19" s="55"/>
      <c r="S19" s="54"/>
      <c r="T19" s="55"/>
      <c r="W19" s="54"/>
      <c r="X19" s="55"/>
      <c r="AA19" s="54"/>
      <c r="AB19" s="55"/>
      <c r="AE19" s="54"/>
      <c r="AF19" s="55"/>
      <c r="AI19" s="54"/>
      <c r="AJ19" s="55"/>
      <c r="AM19" s="54"/>
      <c r="AN19" s="55"/>
      <c r="AQ19" s="54"/>
      <c r="AR19" s="55"/>
      <c r="AU19" s="54"/>
      <c r="AV19" s="55"/>
      <c r="AY19" s="54"/>
      <c r="AZ19" s="55"/>
      <c r="BC19" s="54"/>
      <c r="BD19" s="55"/>
      <c r="BG19" s="54"/>
      <c r="BH19" s="55"/>
      <c r="BK19" s="54"/>
      <c r="BL19" s="55"/>
      <c r="BO19" s="54"/>
      <c r="BP19" s="55"/>
      <c r="BS19" s="54"/>
      <c r="BT19" s="55"/>
    </row>
    <row r="20" spans="2:72" x14ac:dyDescent="0.25">
      <c r="B20" s="45" t="s">
        <v>20</v>
      </c>
      <c r="C20" s="40" t="s">
        <v>21</v>
      </c>
      <c r="D20" s="45" t="s">
        <v>28</v>
      </c>
      <c r="F20" s="45" t="s">
        <v>20</v>
      </c>
      <c r="G20" s="40" t="s">
        <v>21</v>
      </c>
      <c r="H20" s="45" t="s">
        <v>28</v>
      </c>
      <c r="J20" s="45" t="s">
        <v>20</v>
      </c>
      <c r="K20" s="40" t="s">
        <v>21</v>
      </c>
      <c r="L20" s="45" t="s">
        <v>28</v>
      </c>
      <c r="N20" s="45" t="s">
        <v>20</v>
      </c>
      <c r="O20" s="40" t="s">
        <v>21</v>
      </c>
      <c r="P20" s="45" t="s">
        <v>28</v>
      </c>
      <c r="R20" s="45" t="s">
        <v>20</v>
      </c>
      <c r="S20" s="40" t="s">
        <v>21</v>
      </c>
      <c r="T20" s="45" t="s">
        <v>28</v>
      </c>
      <c r="V20" s="45" t="s">
        <v>20</v>
      </c>
      <c r="W20" s="40" t="s">
        <v>21</v>
      </c>
      <c r="X20" s="45" t="s">
        <v>28</v>
      </c>
      <c r="Z20" s="45" t="s">
        <v>20</v>
      </c>
      <c r="AA20" s="40" t="s">
        <v>21</v>
      </c>
      <c r="AB20" s="45" t="s">
        <v>28</v>
      </c>
      <c r="AD20" s="45" t="s">
        <v>20</v>
      </c>
      <c r="AE20" s="40" t="s">
        <v>21</v>
      </c>
      <c r="AF20" s="45" t="s">
        <v>28</v>
      </c>
      <c r="AH20" s="45" t="s">
        <v>20</v>
      </c>
      <c r="AI20" s="40" t="s">
        <v>21</v>
      </c>
      <c r="AJ20" s="45" t="s">
        <v>28</v>
      </c>
      <c r="AL20" s="45" t="s">
        <v>20</v>
      </c>
      <c r="AM20" s="40" t="s">
        <v>21</v>
      </c>
      <c r="AN20" s="45" t="s">
        <v>28</v>
      </c>
      <c r="AP20" s="45" t="s">
        <v>20</v>
      </c>
      <c r="AQ20" s="40" t="s">
        <v>21</v>
      </c>
      <c r="AR20" s="45" t="s">
        <v>28</v>
      </c>
      <c r="AT20" s="45" t="s">
        <v>20</v>
      </c>
      <c r="AU20" s="40" t="s">
        <v>21</v>
      </c>
      <c r="AV20" s="45" t="s">
        <v>28</v>
      </c>
      <c r="AX20" s="45" t="s">
        <v>20</v>
      </c>
      <c r="AY20" s="40" t="s">
        <v>21</v>
      </c>
      <c r="AZ20" s="45" t="s">
        <v>28</v>
      </c>
      <c r="BB20" s="45" t="s">
        <v>20</v>
      </c>
      <c r="BC20" s="40" t="s">
        <v>21</v>
      </c>
      <c r="BD20" s="45" t="s">
        <v>28</v>
      </c>
      <c r="BF20" s="45" t="s">
        <v>20</v>
      </c>
      <c r="BG20" s="40" t="s">
        <v>21</v>
      </c>
      <c r="BH20" s="45" t="s">
        <v>28</v>
      </c>
      <c r="BJ20" s="45" t="s">
        <v>20</v>
      </c>
      <c r="BK20" s="40" t="s">
        <v>21</v>
      </c>
      <c r="BL20" s="45" t="s">
        <v>28</v>
      </c>
      <c r="BN20" s="45" t="s">
        <v>20</v>
      </c>
      <c r="BO20" s="40" t="s">
        <v>21</v>
      </c>
      <c r="BP20" s="45" t="s">
        <v>28</v>
      </c>
      <c r="BR20" s="45" t="s">
        <v>20</v>
      </c>
      <c r="BS20" s="40" t="s">
        <v>21</v>
      </c>
      <c r="BT20" s="45" t="s">
        <v>28</v>
      </c>
    </row>
    <row r="21" spans="2:72" x14ac:dyDescent="0.25">
      <c r="B21" s="43">
        <v>1</v>
      </c>
      <c r="C21" s="46" t="s">
        <v>58</v>
      </c>
      <c r="D21" s="44"/>
      <c r="F21" s="43">
        <v>1</v>
      </c>
      <c r="G21" s="46" t="s">
        <v>73</v>
      </c>
      <c r="H21" s="44">
        <v>42</v>
      </c>
      <c r="J21" s="43">
        <v>1</v>
      </c>
      <c r="K21" s="46" t="s">
        <v>101</v>
      </c>
      <c r="L21" s="44">
        <v>5</v>
      </c>
      <c r="N21" s="43">
        <v>1</v>
      </c>
      <c r="O21" s="46" t="s">
        <v>116</v>
      </c>
      <c r="P21" s="44"/>
      <c r="R21" s="43">
        <v>1</v>
      </c>
      <c r="S21" s="46" t="s">
        <v>124</v>
      </c>
      <c r="T21" s="44"/>
      <c r="V21" s="43">
        <v>1</v>
      </c>
      <c r="W21" s="46" t="s">
        <v>133</v>
      </c>
      <c r="X21" s="44"/>
      <c r="Z21" s="43">
        <v>1</v>
      </c>
      <c r="AA21" s="46" t="s">
        <v>141</v>
      </c>
      <c r="AB21" s="44">
        <v>13</v>
      </c>
      <c r="AD21" s="43">
        <v>1</v>
      </c>
      <c r="AE21" s="46" t="s">
        <v>156</v>
      </c>
      <c r="AF21" s="44"/>
      <c r="AH21" s="43">
        <v>1</v>
      </c>
      <c r="AI21" s="46" t="s">
        <v>171</v>
      </c>
      <c r="AJ21" s="44"/>
      <c r="AL21" s="43">
        <v>1</v>
      </c>
      <c r="AM21" s="85" t="s">
        <v>180</v>
      </c>
      <c r="AN21" s="44">
        <v>4</v>
      </c>
      <c r="AP21" s="43">
        <v>1</v>
      </c>
      <c r="AQ21" s="85" t="s">
        <v>195</v>
      </c>
      <c r="AR21" s="44">
        <v>0</v>
      </c>
      <c r="AT21" s="43">
        <v>1</v>
      </c>
      <c r="AU21" s="85" t="s">
        <v>208</v>
      </c>
      <c r="AV21" s="44"/>
      <c r="AX21" s="43">
        <v>1</v>
      </c>
      <c r="AY21" s="85" t="s">
        <v>223</v>
      </c>
      <c r="AZ21" s="44">
        <v>1</v>
      </c>
      <c r="BB21" s="43">
        <v>1</v>
      </c>
      <c r="BC21" s="85" t="s">
        <v>238</v>
      </c>
      <c r="BD21" s="44">
        <v>16</v>
      </c>
      <c r="BF21" s="43">
        <v>1</v>
      </c>
      <c r="BG21" s="95" t="s">
        <v>253</v>
      </c>
      <c r="BH21" s="44"/>
      <c r="BJ21" s="43">
        <v>1</v>
      </c>
      <c r="BK21" s="85" t="s">
        <v>268</v>
      </c>
      <c r="BL21" s="44">
        <v>1</v>
      </c>
      <c r="BN21" s="43">
        <v>1</v>
      </c>
      <c r="BO21" s="46" t="s">
        <v>283</v>
      </c>
      <c r="BP21" s="44"/>
      <c r="BR21" s="43">
        <v>1</v>
      </c>
      <c r="BS21" s="94" t="s">
        <v>53</v>
      </c>
      <c r="BT21" s="44"/>
    </row>
    <row r="22" spans="2:72" x14ac:dyDescent="0.25">
      <c r="B22" s="35">
        <v>2</v>
      </c>
      <c r="C22" s="52" t="s">
        <v>59</v>
      </c>
      <c r="D22" s="42"/>
      <c r="F22" s="35">
        <v>2</v>
      </c>
      <c r="G22" s="52" t="s">
        <v>74</v>
      </c>
      <c r="H22" s="42">
        <v>2</v>
      </c>
      <c r="J22" s="35">
        <v>2</v>
      </c>
      <c r="K22" s="85" t="s">
        <v>102</v>
      </c>
      <c r="L22" s="42">
        <v>7</v>
      </c>
      <c r="N22" s="35">
        <v>2</v>
      </c>
      <c r="O22" s="85" t="s">
        <v>117</v>
      </c>
      <c r="P22" s="42"/>
      <c r="R22" s="35">
        <v>2</v>
      </c>
      <c r="S22" s="85" t="s">
        <v>125</v>
      </c>
      <c r="T22" s="42"/>
      <c r="V22" s="35">
        <v>2</v>
      </c>
      <c r="W22" s="85" t="s">
        <v>134</v>
      </c>
      <c r="X22" s="42"/>
      <c r="Z22" s="35">
        <v>2</v>
      </c>
      <c r="AA22" s="85" t="s">
        <v>142</v>
      </c>
      <c r="AB22" s="42">
        <v>5</v>
      </c>
      <c r="AD22" s="35">
        <v>2</v>
      </c>
      <c r="AE22" s="85" t="s">
        <v>157</v>
      </c>
      <c r="AF22" s="42"/>
      <c r="AH22" s="35">
        <v>2</v>
      </c>
      <c r="AI22" s="85" t="s">
        <v>172</v>
      </c>
      <c r="AJ22" s="42"/>
      <c r="AL22" s="35">
        <v>2</v>
      </c>
      <c r="AM22" s="85" t="s">
        <v>181</v>
      </c>
      <c r="AN22" s="42">
        <v>0</v>
      </c>
      <c r="AP22" s="35">
        <v>2</v>
      </c>
      <c r="AQ22" s="85" t="s">
        <v>196</v>
      </c>
      <c r="AR22" s="42">
        <v>2</v>
      </c>
      <c r="AT22" s="35">
        <v>2</v>
      </c>
      <c r="AU22" s="85" t="s">
        <v>209</v>
      </c>
      <c r="AV22" s="42"/>
      <c r="AX22" s="35">
        <v>2</v>
      </c>
      <c r="AY22" s="85" t="s">
        <v>224</v>
      </c>
      <c r="AZ22" s="42"/>
      <c r="BB22" s="35">
        <v>2</v>
      </c>
      <c r="BC22" s="85" t="s">
        <v>239</v>
      </c>
      <c r="BD22" s="42">
        <v>6</v>
      </c>
      <c r="BF22" s="35">
        <v>2</v>
      </c>
      <c r="BG22" s="95" t="s">
        <v>254</v>
      </c>
      <c r="BH22" s="42"/>
      <c r="BJ22" s="35">
        <v>2</v>
      </c>
      <c r="BK22" s="85" t="s">
        <v>269</v>
      </c>
      <c r="BL22" s="42"/>
      <c r="BN22" s="35">
        <v>2</v>
      </c>
      <c r="BO22" s="85" t="s">
        <v>284</v>
      </c>
      <c r="BP22" s="42"/>
      <c r="BR22" s="35">
        <v>2</v>
      </c>
      <c r="BS22" s="95" t="s">
        <v>53</v>
      </c>
      <c r="BT22" s="42"/>
    </row>
    <row r="23" spans="2:72" x14ac:dyDescent="0.25">
      <c r="B23" s="43">
        <v>3</v>
      </c>
      <c r="C23" s="52" t="s">
        <v>60</v>
      </c>
      <c r="D23" s="44"/>
      <c r="F23" s="43">
        <v>3</v>
      </c>
      <c r="G23" s="52" t="s">
        <v>75</v>
      </c>
      <c r="H23" s="44">
        <v>15</v>
      </c>
      <c r="J23" s="43">
        <v>3</v>
      </c>
      <c r="K23" s="85" t="s">
        <v>103</v>
      </c>
      <c r="L23" s="44">
        <v>0</v>
      </c>
      <c r="N23" s="43">
        <v>3</v>
      </c>
      <c r="O23" s="85" t="s">
        <v>118</v>
      </c>
      <c r="P23" s="44"/>
      <c r="R23" s="43">
        <v>3</v>
      </c>
      <c r="S23" s="85" t="s">
        <v>126</v>
      </c>
      <c r="T23" s="44"/>
      <c r="V23" s="43">
        <v>3</v>
      </c>
      <c r="W23" s="85" t="s">
        <v>135</v>
      </c>
      <c r="X23" s="44"/>
      <c r="Z23" s="43">
        <v>3</v>
      </c>
      <c r="AA23" s="85" t="s">
        <v>143</v>
      </c>
      <c r="AB23" s="44">
        <v>0</v>
      </c>
      <c r="AD23" s="43">
        <v>3</v>
      </c>
      <c r="AE23" s="85" t="s">
        <v>158</v>
      </c>
      <c r="AF23" s="44"/>
      <c r="AH23" s="43">
        <v>3</v>
      </c>
      <c r="AI23" s="85" t="s">
        <v>173</v>
      </c>
      <c r="AJ23" s="44"/>
      <c r="AL23" s="43">
        <v>3</v>
      </c>
      <c r="AM23" s="123" t="s">
        <v>182</v>
      </c>
      <c r="AN23" s="44">
        <v>0</v>
      </c>
      <c r="AP23" s="43">
        <v>3</v>
      </c>
      <c r="AQ23" s="85" t="s">
        <v>197</v>
      </c>
      <c r="AR23" s="44">
        <v>1</v>
      </c>
      <c r="AT23" s="43">
        <v>3</v>
      </c>
      <c r="AU23" s="85" t="s">
        <v>210</v>
      </c>
      <c r="AV23" s="44"/>
      <c r="AX23" s="43">
        <v>3</v>
      </c>
      <c r="AY23" s="85" t="s">
        <v>225</v>
      </c>
      <c r="AZ23" s="44"/>
      <c r="BB23" s="43">
        <v>3</v>
      </c>
      <c r="BC23" s="85" t="s">
        <v>252</v>
      </c>
      <c r="BD23" s="44">
        <v>1</v>
      </c>
      <c r="BF23" s="43">
        <v>3</v>
      </c>
      <c r="BG23" s="95" t="s">
        <v>255</v>
      </c>
      <c r="BH23" s="44"/>
      <c r="BJ23" s="43">
        <v>3</v>
      </c>
      <c r="BK23" s="85" t="s">
        <v>270</v>
      </c>
      <c r="BL23" s="44"/>
      <c r="BN23" s="43">
        <v>3</v>
      </c>
      <c r="BO23" s="85" t="s">
        <v>285</v>
      </c>
      <c r="BP23" s="44"/>
      <c r="BR23" s="43">
        <v>3</v>
      </c>
      <c r="BS23" s="95" t="s">
        <v>53</v>
      </c>
      <c r="BT23" s="44"/>
    </row>
    <row r="24" spans="2:72" x14ac:dyDescent="0.25">
      <c r="B24" s="35">
        <v>4</v>
      </c>
      <c r="C24" s="52" t="s">
        <v>61</v>
      </c>
      <c r="D24" s="42"/>
      <c r="F24" s="35">
        <v>4</v>
      </c>
      <c r="G24" s="52" t="s">
        <v>76</v>
      </c>
      <c r="H24" s="42">
        <v>2</v>
      </c>
      <c r="J24" s="35">
        <v>4</v>
      </c>
      <c r="K24" s="85" t="s">
        <v>104</v>
      </c>
      <c r="L24" s="42">
        <v>0</v>
      </c>
      <c r="N24" s="35">
        <v>4</v>
      </c>
      <c r="O24" s="85" t="s">
        <v>119</v>
      </c>
      <c r="P24" s="42"/>
      <c r="R24" s="35">
        <v>4</v>
      </c>
      <c r="S24" s="85" t="s">
        <v>127</v>
      </c>
      <c r="T24" s="42"/>
      <c r="V24" s="35">
        <v>4</v>
      </c>
      <c r="W24" s="85" t="s">
        <v>136</v>
      </c>
      <c r="X24" s="42">
        <v>2</v>
      </c>
      <c r="Z24" s="35">
        <v>4</v>
      </c>
      <c r="AA24" s="85" t="s">
        <v>144</v>
      </c>
      <c r="AB24" s="42">
        <v>11</v>
      </c>
      <c r="AD24" s="35">
        <v>4</v>
      </c>
      <c r="AE24" s="85" t="s">
        <v>159</v>
      </c>
      <c r="AF24" s="42"/>
      <c r="AH24" s="35">
        <v>4</v>
      </c>
      <c r="AI24" s="85" t="s">
        <v>174</v>
      </c>
      <c r="AJ24" s="42"/>
      <c r="AL24" s="35">
        <v>4</v>
      </c>
      <c r="AM24" s="85" t="s">
        <v>183</v>
      </c>
      <c r="AN24" s="42">
        <v>2</v>
      </c>
      <c r="AP24" s="35">
        <v>4</v>
      </c>
      <c r="AQ24" s="85" t="s">
        <v>198</v>
      </c>
      <c r="AR24" s="42">
        <v>0</v>
      </c>
      <c r="AT24" s="35">
        <v>4</v>
      </c>
      <c r="AU24" s="85" t="s">
        <v>211</v>
      </c>
      <c r="AV24" s="42"/>
      <c r="AX24" s="35">
        <v>4</v>
      </c>
      <c r="AY24" s="85" t="s">
        <v>226</v>
      </c>
      <c r="AZ24" s="42"/>
      <c r="BB24" s="35">
        <v>4</v>
      </c>
      <c r="BC24" s="85" t="s">
        <v>240</v>
      </c>
      <c r="BD24" s="42"/>
      <c r="BF24" s="35">
        <v>4</v>
      </c>
      <c r="BG24" s="95" t="s">
        <v>256</v>
      </c>
      <c r="BH24" s="42"/>
      <c r="BJ24" s="35">
        <v>4</v>
      </c>
      <c r="BK24" s="85" t="s">
        <v>271</v>
      </c>
      <c r="BL24" s="42"/>
      <c r="BN24" s="35">
        <v>4</v>
      </c>
      <c r="BO24" s="85" t="s">
        <v>286</v>
      </c>
      <c r="BP24" s="42"/>
      <c r="BR24" s="35">
        <v>4</v>
      </c>
      <c r="BS24" s="95" t="s">
        <v>53</v>
      </c>
      <c r="BT24" s="42"/>
    </row>
    <row r="25" spans="2:72" x14ac:dyDescent="0.25">
      <c r="B25" s="43">
        <v>5</v>
      </c>
      <c r="C25" s="52" t="s">
        <v>62</v>
      </c>
      <c r="D25" s="44"/>
      <c r="F25" s="43">
        <v>5</v>
      </c>
      <c r="G25" s="52" t="s">
        <v>77</v>
      </c>
      <c r="H25" s="44">
        <v>0</v>
      </c>
      <c r="J25" s="43">
        <v>5</v>
      </c>
      <c r="K25" s="85" t="s">
        <v>105</v>
      </c>
      <c r="L25" s="44">
        <v>0</v>
      </c>
      <c r="N25" s="43">
        <v>5</v>
      </c>
      <c r="O25" s="85" t="s">
        <v>120</v>
      </c>
      <c r="P25" s="44"/>
      <c r="R25" s="43">
        <v>5</v>
      </c>
      <c r="S25" s="85" t="s">
        <v>128</v>
      </c>
      <c r="T25" s="44"/>
      <c r="V25" s="43">
        <v>5</v>
      </c>
      <c r="W25" s="85" t="s">
        <v>137</v>
      </c>
      <c r="X25" s="44"/>
      <c r="Z25" s="43">
        <v>5</v>
      </c>
      <c r="AA25" s="85" t="s">
        <v>145</v>
      </c>
      <c r="AB25" s="44">
        <v>0</v>
      </c>
      <c r="AD25" s="43">
        <v>5</v>
      </c>
      <c r="AE25" s="85" t="s">
        <v>160</v>
      </c>
      <c r="AF25" s="44"/>
      <c r="AH25" s="43">
        <v>5</v>
      </c>
      <c r="AI25" s="85" t="s">
        <v>175</v>
      </c>
      <c r="AJ25" s="44"/>
      <c r="AL25" s="43">
        <v>5</v>
      </c>
      <c r="AM25" s="85" t="s">
        <v>184</v>
      </c>
      <c r="AN25" s="44">
        <v>0</v>
      </c>
      <c r="AP25" s="43">
        <v>5</v>
      </c>
      <c r="AQ25" s="85" t="s">
        <v>165</v>
      </c>
      <c r="AR25" s="44">
        <v>0</v>
      </c>
      <c r="AT25" s="43">
        <v>5</v>
      </c>
      <c r="AU25" s="85" t="s">
        <v>212</v>
      </c>
      <c r="AV25" s="44"/>
      <c r="AX25" s="43">
        <v>5</v>
      </c>
      <c r="AY25" s="85" t="s">
        <v>227</v>
      </c>
      <c r="AZ25" s="44"/>
      <c r="BB25" s="43">
        <v>5</v>
      </c>
      <c r="BC25" s="85" t="s">
        <v>241</v>
      </c>
      <c r="BD25" s="44"/>
      <c r="BF25" s="43">
        <v>5</v>
      </c>
      <c r="BG25" s="95" t="s">
        <v>257</v>
      </c>
      <c r="BH25" s="44"/>
      <c r="BJ25" s="43">
        <v>5</v>
      </c>
      <c r="BK25" s="85" t="s">
        <v>272</v>
      </c>
      <c r="BL25" s="44"/>
      <c r="BN25" s="43">
        <v>5</v>
      </c>
      <c r="BO25" s="85" t="s">
        <v>287</v>
      </c>
      <c r="BP25" s="44"/>
      <c r="BR25" s="43">
        <v>5</v>
      </c>
      <c r="BS25" s="95" t="s">
        <v>53</v>
      </c>
      <c r="BT25" s="44"/>
    </row>
    <row r="26" spans="2:72" x14ac:dyDescent="0.25">
      <c r="B26" s="35">
        <v>6</v>
      </c>
      <c r="C26" s="52" t="s">
        <v>63</v>
      </c>
      <c r="D26" s="42"/>
      <c r="F26" s="35">
        <v>6</v>
      </c>
      <c r="G26" s="52" t="s">
        <v>78</v>
      </c>
      <c r="H26" s="42">
        <v>0</v>
      </c>
      <c r="J26" s="35">
        <v>6</v>
      </c>
      <c r="K26" s="85" t="s">
        <v>106</v>
      </c>
      <c r="L26" s="42">
        <v>4</v>
      </c>
      <c r="N26" s="35">
        <v>6</v>
      </c>
      <c r="O26" s="85" t="s">
        <v>121</v>
      </c>
      <c r="P26" s="42"/>
      <c r="R26" s="35">
        <v>6</v>
      </c>
      <c r="S26" s="85" t="s">
        <v>129</v>
      </c>
      <c r="T26" s="42"/>
      <c r="V26" s="35">
        <v>6</v>
      </c>
      <c r="W26" s="85" t="s">
        <v>138</v>
      </c>
      <c r="X26" s="42"/>
      <c r="Z26" s="35">
        <v>6</v>
      </c>
      <c r="AA26" s="85" t="s">
        <v>146</v>
      </c>
      <c r="AB26" s="42">
        <v>1</v>
      </c>
      <c r="AD26" s="35">
        <v>6</v>
      </c>
      <c r="AE26" s="85" t="s">
        <v>161</v>
      </c>
      <c r="AF26" s="42"/>
      <c r="AH26" s="35">
        <v>6</v>
      </c>
      <c r="AI26" s="85" t="s">
        <v>176</v>
      </c>
      <c r="AJ26" s="42"/>
      <c r="AL26" s="35">
        <v>6</v>
      </c>
      <c r="AM26" s="85" t="s">
        <v>185</v>
      </c>
      <c r="AN26" s="42">
        <v>1</v>
      </c>
      <c r="AP26" s="35">
        <v>6</v>
      </c>
      <c r="AQ26" s="85" t="s">
        <v>199</v>
      </c>
      <c r="AR26" s="42">
        <v>0</v>
      </c>
      <c r="AT26" s="35">
        <v>6</v>
      </c>
      <c r="AU26" s="85" t="s">
        <v>213</v>
      </c>
      <c r="AV26" s="42"/>
      <c r="AX26" s="35">
        <v>6</v>
      </c>
      <c r="AY26" s="85" t="s">
        <v>228</v>
      </c>
      <c r="AZ26" s="42"/>
      <c r="BB26" s="35">
        <v>6</v>
      </c>
      <c r="BC26" s="85" t="s">
        <v>242</v>
      </c>
      <c r="BD26" s="42"/>
      <c r="BF26" s="35">
        <v>6</v>
      </c>
      <c r="BG26" s="95" t="s">
        <v>258</v>
      </c>
      <c r="BH26" s="42"/>
      <c r="BJ26" s="35">
        <v>6</v>
      </c>
      <c r="BK26" s="85" t="s">
        <v>273</v>
      </c>
      <c r="BL26" s="42"/>
      <c r="BN26" s="35">
        <v>6</v>
      </c>
      <c r="BO26" s="85" t="s">
        <v>288</v>
      </c>
      <c r="BP26" s="42"/>
      <c r="BR26" s="35">
        <v>6</v>
      </c>
      <c r="BS26" s="95" t="s">
        <v>53</v>
      </c>
      <c r="BT26" s="42"/>
    </row>
    <row r="27" spans="2:72" x14ac:dyDescent="0.25">
      <c r="B27" s="43">
        <v>7</v>
      </c>
      <c r="C27" s="52" t="s">
        <v>64</v>
      </c>
      <c r="D27" s="44"/>
      <c r="F27" s="43">
        <v>7</v>
      </c>
      <c r="G27" s="121" t="s">
        <v>79</v>
      </c>
      <c r="H27" s="44">
        <v>4</v>
      </c>
      <c r="J27" s="43">
        <v>7</v>
      </c>
      <c r="K27" s="85" t="s">
        <v>107</v>
      </c>
      <c r="L27" s="44">
        <v>0</v>
      </c>
      <c r="N27" s="43">
        <v>7</v>
      </c>
      <c r="O27" s="85" t="s">
        <v>122</v>
      </c>
      <c r="P27" s="44"/>
      <c r="R27" s="43">
        <v>7</v>
      </c>
      <c r="S27" s="85" t="s">
        <v>130</v>
      </c>
      <c r="T27" s="44"/>
      <c r="V27" s="43">
        <v>7</v>
      </c>
      <c r="W27" s="85" t="s">
        <v>139</v>
      </c>
      <c r="X27" s="44"/>
      <c r="Z27" s="43">
        <v>7</v>
      </c>
      <c r="AA27" s="123" t="s">
        <v>147</v>
      </c>
      <c r="AB27" s="44">
        <v>0</v>
      </c>
      <c r="AD27" s="43">
        <v>7</v>
      </c>
      <c r="AE27" s="85" t="s">
        <v>169</v>
      </c>
      <c r="AF27" s="44"/>
      <c r="AH27" s="43">
        <v>7</v>
      </c>
      <c r="AI27" s="85" t="s">
        <v>177</v>
      </c>
      <c r="AJ27" s="44"/>
      <c r="AL27" s="43">
        <v>7</v>
      </c>
      <c r="AM27" s="85" t="s">
        <v>186</v>
      </c>
      <c r="AN27" s="44">
        <v>0</v>
      </c>
      <c r="AP27" s="43">
        <v>7</v>
      </c>
      <c r="AQ27" s="85" t="s">
        <v>200</v>
      </c>
      <c r="AR27" s="44">
        <v>0</v>
      </c>
      <c r="AT27" s="43">
        <v>7</v>
      </c>
      <c r="AU27" s="85" t="s">
        <v>214</v>
      </c>
      <c r="AV27" s="44"/>
      <c r="AX27" s="43">
        <v>7</v>
      </c>
      <c r="AY27" s="85" t="s">
        <v>229</v>
      </c>
      <c r="AZ27" s="44"/>
      <c r="BB27" s="43">
        <v>7</v>
      </c>
      <c r="BC27" s="85" t="s">
        <v>243</v>
      </c>
      <c r="BD27" s="44"/>
      <c r="BF27" s="43">
        <v>7</v>
      </c>
      <c r="BG27" s="95" t="s">
        <v>53</v>
      </c>
      <c r="BH27" s="44"/>
      <c r="BJ27" s="43">
        <v>7</v>
      </c>
      <c r="BK27" s="95" t="s">
        <v>259</v>
      </c>
      <c r="BL27" s="44"/>
      <c r="BN27" s="43">
        <v>7</v>
      </c>
      <c r="BO27" s="85" t="s">
        <v>274</v>
      </c>
      <c r="BP27" s="44"/>
      <c r="BR27" s="43">
        <v>7</v>
      </c>
      <c r="BS27" s="95" t="s">
        <v>53</v>
      </c>
      <c r="BT27" s="44"/>
    </row>
    <row r="28" spans="2:72" x14ac:dyDescent="0.25">
      <c r="B28" s="35">
        <v>8</v>
      </c>
      <c r="C28" s="52" t="s">
        <v>65</v>
      </c>
      <c r="D28" s="42"/>
      <c r="F28" s="35">
        <v>8</v>
      </c>
      <c r="G28" s="52" t="s">
        <v>80</v>
      </c>
      <c r="H28" s="42">
        <v>0</v>
      </c>
      <c r="J28" s="35">
        <v>8</v>
      </c>
      <c r="K28" s="85" t="s">
        <v>108</v>
      </c>
      <c r="L28" s="42">
        <v>2</v>
      </c>
      <c r="N28" s="35">
        <v>8</v>
      </c>
      <c r="O28" s="85" t="s">
        <v>123</v>
      </c>
      <c r="P28" s="42"/>
      <c r="R28" s="35">
        <v>8</v>
      </c>
      <c r="S28" s="85" t="s">
        <v>131</v>
      </c>
      <c r="T28" s="42"/>
      <c r="V28" s="35">
        <v>8</v>
      </c>
      <c r="W28" s="85" t="s">
        <v>140</v>
      </c>
      <c r="X28" s="42"/>
      <c r="Z28" s="35">
        <v>8</v>
      </c>
      <c r="AA28" s="85" t="s">
        <v>148</v>
      </c>
      <c r="AB28" s="42">
        <v>0</v>
      </c>
      <c r="AD28" s="35">
        <v>8</v>
      </c>
      <c r="AE28" s="85" t="s">
        <v>162</v>
      </c>
      <c r="AF28" s="42"/>
      <c r="AH28" s="35">
        <v>8</v>
      </c>
      <c r="AI28" s="85" t="s">
        <v>178</v>
      </c>
      <c r="AJ28" s="42"/>
      <c r="AL28" s="35">
        <v>8</v>
      </c>
      <c r="AM28" s="85" t="s">
        <v>187</v>
      </c>
      <c r="AN28" s="42">
        <v>0</v>
      </c>
      <c r="AP28" s="35">
        <v>8</v>
      </c>
      <c r="AQ28" s="124" t="s">
        <v>201</v>
      </c>
      <c r="AR28" s="42">
        <v>0</v>
      </c>
      <c r="AT28" s="35">
        <v>8</v>
      </c>
      <c r="AU28" s="85" t="s">
        <v>215</v>
      </c>
      <c r="AV28" s="42"/>
      <c r="AX28" s="35">
        <v>8</v>
      </c>
      <c r="AY28" s="85" t="s">
        <v>230</v>
      </c>
      <c r="AZ28" s="42"/>
      <c r="BB28" s="35">
        <v>8</v>
      </c>
      <c r="BC28" s="85" t="s">
        <v>244</v>
      </c>
      <c r="BD28" s="42"/>
      <c r="BF28" s="35">
        <v>8</v>
      </c>
      <c r="BG28" s="95" t="s">
        <v>53</v>
      </c>
      <c r="BH28" s="42"/>
      <c r="BJ28" s="35">
        <v>8</v>
      </c>
      <c r="BK28" s="95" t="s">
        <v>260</v>
      </c>
      <c r="BL28" s="42"/>
      <c r="BN28" s="35">
        <v>8</v>
      </c>
      <c r="BO28" s="85" t="s">
        <v>275</v>
      </c>
      <c r="BP28" s="42"/>
      <c r="BR28" s="35">
        <v>8</v>
      </c>
      <c r="BS28" s="95" t="s">
        <v>53</v>
      </c>
      <c r="BT28" s="42"/>
    </row>
    <row r="29" spans="2:72" x14ac:dyDescent="0.25">
      <c r="B29" s="43">
        <v>9</v>
      </c>
      <c r="C29" s="52" t="s">
        <v>66</v>
      </c>
      <c r="D29" s="44"/>
      <c r="F29" s="43">
        <v>9</v>
      </c>
      <c r="G29" s="52" t="s">
        <v>81</v>
      </c>
      <c r="H29" s="44">
        <v>0</v>
      </c>
      <c r="J29" s="43">
        <v>9</v>
      </c>
      <c r="K29" s="85" t="s">
        <v>109</v>
      </c>
      <c r="L29" s="44">
        <v>0</v>
      </c>
      <c r="N29" s="43">
        <v>9</v>
      </c>
      <c r="O29" s="95" t="s">
        <v>53</v>
      </c>
      <c r="P29" s="44"/>
      <c r="R29" s="43">
        <v>9</v>
      </c>
      <c r="S29" s="85" t="s">
        <v>132</v>
      </c>
      <c r="T29" s="44"/>
      <c r="V29" s="43">
        <v>9</v>
      </c>
      <c r="W29" s="95" t="s">
        <v>53</v>
      </c>
      <c r="X29" s="44"/>
      <c r="Z29" s="43">
        <v>9</v>
      </c>
      <c r="AA29" s="85" t="s">
        <v>149</v>
      </c>
      <c r="AB29" s="44">
        <v>0</v>
      </c>
      <c r="AD29" s="43">
        <v>9</v>
      </c>
      <c r="AE29" s="85" t="s">
        <v>163</v>
      </c>
      <c r="AF29" s="44"/>
      <c r="AH29" s="43">
        <v>9</v>
      </c>
      <c r="AI29" s="85" t="s">
        <v>179</v>
      </c>
      <c r="AJ29" s="44"/>
      <c r="AL29" s="43">
        <v>9</v>
      </c>
      <c r="AM29" s="85" t="s">
        <v>188</v>
      </c>
      <c r="AN29" s="44">
        <v>1</v>
      </c>
      <c r="AP29" s="43">
        <v>9</v>
      </c>
      <c r="AQ29" s="85" t="s">
        <v>202</v>
      </c>
      <c r="AR29" s="44">
        <v>0</v>
      </c>
      <c r="AT29" s="43">
        <v>9</v>
      </c>
      <c r="AU29" s="85" t="s">
        <v>216</v>
      </c>
      <c r="AV29" s="44"/>
      <c r="AX29" s="43">
        <v>9</v>
      </c>
      <c r="AY29" s="85" t="s">
        <v>231</v>
      </c>
      <c r="AZ29" s="44"/>
      <c r="BB29" s="43">
        <v>9</v>
      </c>
      <c r="BC29" s="85" t="s">
        <v>245</v>
      </c>
      <c r="BD29" s="44"/>
      <c r="BF29" s="43">
        <v>9</v>
      </c>
      <c r="BG29" s="95" t="s">
        <v>53</v>
      </c>
      <c r="BH29" s="44"/>
      <c r="BJ29" s="43">
        <v>9</v>
      </c>
      <c r="BK29" s="95" t="s">
        <v>261</v>
      </c>
      <c r="BL29" s="44"/>
      <c r="BN29" s="43">
        <v>9</v>
      </c>
      <c r="BO29" s="85" t="s">
        <v>276</v>
      </c>
      <c r="BP29" s="44"/>
      <c r="BR29" s="43">
        <v>9</v>
      </c>
      <c r="BS29" s="95" t="s">
        <v>53</v>
      </c>
      <c r="BT29" s="44"/>
    </row>
    <row r="30" spans="2:72" x14ac:dyDescent="0.25">
      <c r="B30" s="35">
        <v>10</v>
      </c>
      <c r="C30" s="52" t="s">
        <v>67</v>
      </c>
      <c r="D30" s="42"/>
      <c r="F30" s="35">
        <v>10</v>
      </c>
      <c r="G30" s="52" t="s">
        <v>82</v>
      </c>
      <c r="H30" s="42">
        <v>1</v>
      </c>
      <c r="J30" s="35">
        <v>10</v>
      </c>
      <c r="K30" s="85" t="s">
        <v>110</v>
      </c>
      <c r="L30" s="42">
        <v>0</v>
      </c>
      <c r="N30" s="35">
        <v>10</v>
      </c>
      <c r="O30" s="95" t="s">
        <v>53</v>
      </c>
      <c r="P30" s="42"/>
      <c r="R30" s="35">
        <v>10</v>
      </c>
      <c r="S30" s="95" t="s">
        <v>53</v>
      </c>
      <c r="T30" s="42"/>
      <c r="V30" s="35">
        <v>10</v>
      </c>
      <c r="W30" s="95" t="s">
        <v>53</v>
      </c>
      <c r="X30" s="42"/>
      <c r="Z30" s="35">
        <v>10</v>
      </c>
      <c r="AA30" s="85" t="s">
        <v>150</v>
      </c>
      <c r="AB30" s="42">
        <v>0</v>
      </c>
      <c r="AD30" s="35">
        <v>10</v>
      </c>
      <c r="AE30" s="85" t="s">
        <v>164</v>
      </c>
      <c r="AF30" s="42"/>
      <c r="AH30" s="35">
        <v>10</v>
      </c>
      <c r="AI30" s="95" t="s">
        <v>53</v>
      </c>
      <c r="AJ30" s="42"/>
      <c r="AL30" s="35">
        <v>10</v>
      </c>
      <c r="AM30" s="85" t="s">
        <v>189</v>
      </c>
      <c r="AN30" s="42"/>
      <c r="AP30" s="35">
        <v>10</v>
      </c>
      <c r="AQ30" s="123" t="s">
        <v>203</v>
      </c>
      <c r="AR30" s="42">
        <v>0</v>
      </c>
      <c r="AT30" s="35">
        <v>10</v>
      </c>
      <c r="AU30" s="85" t="s">
        <v>217</v>
      </c>
      <c r="AV30" s="42"/>
      <c r="AX30" s="35">
        <v>10</v>
      </c>
      <c r="AY30" s="85" t="s">
        <v>232</v>
      </c>
      <c r="AZ30" s="42"/>
      <c r="BB30" s="35">
        <v>10</v>
      </c>
      <c r="BC30" s="85" t="s">
        <v>246</v>
      </c>
      <c r="BD30" s="42"/>
      <c r="BF30" s="35">
        <v>10</v>
      </c>
      <c r="BG30" s="95" t="s">
        <v>53</v>
      </c>
      <c r="BH30" s="42"/>
      <c r="BJ30" s="35">
        <v>10</v>
      </c>
      <c r="BK30" s="95" t="s">
        <v>262</v>
      </c>
      <c r="BL30" s="42"/>
      <c r="BN30" s="35">
        <v>10</v>
      </c>
      <c r="BO30" s="85" t="s">
        <v>277</v>
      </c>
      <c r="BP30" s="42"/>
      <c r="BR30" s="35">
        <v>10</v>
      </c>
      <c r="BS30" s="95" t="s">
        <v>53</v>
      </c>
      <c r="BT30" s="42"/>
    </row>
    <row r="31" spans="2:72" x14ac:dyDescent="0.25">
      <c r="B31" s="43">
        <v>11</v>
      </c>
      <c r="C31" s="52" t="s">
        <v>68</v>
      </c>
      <c r="D31" s="44"/>
      <c r="F31" s="43">
        <v>11</v>
      </c>
      <c r="G31" s="52" t="s">
        <v>83</v>
      </c>
      <c r="H31" s="44">
        <v>0</v>
      </c>
      <c r="J31" s="43">
        <v>11</v>
      </c>
      <c r="K31" s="85" t="s">
        <v>111</v>
      </c>
      <c r="L31" s="44">
        <v>0</v>
      </c>
      <c r="N31" s="43">
        <v>11</v>
      </c>
      <c r="O31" s="95" t="s">
        <v>53</v>
      </c>
      <c r="P31" s="44"/>
      <c r="R31" s="43">
        <v>11</v>
      </c>
      <c r="S31" s="95" t="s">
        <v>53</v>
      </c>
      <c r="T31" s="44"/>
      <c r="V31" s="43">
        <v>11</v>
      </c>
      <c r="W31" s="95" t="s">
        <v>53</v>
      </c>
      <c r="X31" s="44"/>
      <c r="Z31" s="43">
        <v>11</v>
      </c>
      <c r="AA31" s="85" t="s">
        <v>151</v>
      </c>
      <c r="AB31" s="44">
        <v>6</v>
      </c>
      <c r="AD31" s="43">
        <v>11</v>
      </c>
      <c r="AE31" s="85" t="s">
        <v>165</v>
      </c>
      <c r="AF31" s="44"/>
      <c r="AH31" s="43">
        <v>11</v>
      </c>
      <c r="AI31" s="95" t="s">
        <v>53</v>
      </c>
      <c r="AJ31" s="44"/>
      <c r="AL31" s="43">
        <v>11</v>
      </c>
      <c r="AM31" s="85" t="s">
        <v>190</v>
      </c>
      <c r="AN31" s="44"/>
      <c r="AP31" s="43">
        <v>11</v>
      </c>
      <c r="AQ31" s="85" t="s">
        <v>306</v>
      </c>
      <c r="AR31" s="44">
        <v>0</v>
      </c>
      <c r="AT31" s="43">
        <v>11</v>
      </c>
      <c r="AU31" s="85" t="s">
        <v>218</v>
      </c>
      <c r="AV31" s="44"/>
      <c r="AX31" s="43">
        <v>11</v>
      </c>
      <c r="AY31" s="85" t="s">
        <v>233</v>
      </c>
      <c r="AZ31" s="44"/>
      <c r="BB31" s="43">
        <v>11</v>
      </c>
      <c r="BC31" s="85" t="s">
        <v>247</v>
      </c>
      <c r="BD31" s="44"/>
      <c r="BF31" s="43">
        <v>11</v>
      </c>
      <c r="BG31" s="95" t="s">
        <v>53</v>
      </c>
      <c r="BH31" s="44"/>
      <c r="BJ31" s="43">
        <v>11</v>
      </c>
      <c r="BK31" s="95" t="s">
        <v>263</v>
      </c>
      <c r="BL31" s="44"/>
      <c r="BN31" s="43">
        <v>11</v>
      </c>
      <c r="BO31" s="85" t="s">
        <v>278</v>
      </c>
      <c r="BP31" s="44"/>
      <c r="BR31" s="43">
        <v>11</v>
      </c>
      <c r="BS31" s="95" t="s">
        <v>53</v>
      </c>
      <c r="BT31" s="44"/>
    </row>
    <row r="32" spans="2:72" x14ac:dyDescent="0.25">
      <c r="B32" s="35">
        <v>12</v>
      </c>
      <c r="C32" s="52" t="s">
        <v>69</v>
      </c>
      <c r="D32" s="44"/>
      <c r="F32" s="35">
        <v>12</v>
      </c>
      <c r="G32" s="52" t="s">
        <v>84</v>
      </c>
      <c r="H32" s="44">
        <v>0</v>
      </c>
      <c r="J32" s="35">
        <v>12</v>
      </c>
      <c r="K32" s="85" t="s">
        <v>112</v>
      </c>
      <c r="L32" s="44">
        <v>0</v>
      </c>
      <c r="N32" s="35">
        <v>12</v>
      </c>
      <c r="O32" s="95" t="s">
        <v>53</v>
      </c>
      <c r="P32" s="44"/>
      <c r="R32" s="35">
        <v>12</v>
      </c>
      <c r="S32" s="95" t="s">
        <v>53</v>
      </c>
      <c r="T32" s="44"/>
      <c r="V32" s="35">
        <v>12</v>
      </c>
      <c r="W32" s="95" t="s">
        <v>53</v>
      </c>
      <c r="X32" s="44"/>
      <c r="Z32" s="35">
        <v>12</v>
      </c>
      <c r="AA32" s="85" t="s">
        <v>152</v>
      </c>
      <c r="AB32" s="44">
        <v>0</v>
      </c>
      <c r="AD32" s="35">
        <v>12</v>
      </c>
      <c r="AE32" s="85" t="s">
        <v>166</v>
      </c>
      <c r="AF32" s="44"/>
      <c r="AH32" s="35">
        <v>12</v>
      </c>
      <c r="AI32" s="95" t="s">
        <v>53</v>
      </c>
      <c r="AJ32" s="44"/>
      <c r="AL32" s="35">
        <v>12</v>
      </c>
      <c r="AM32" s="85" t="s">
        <v>191</v>
      </c>
      <c r="AN32" s="44"/>
      <c r="AP32" s="35">
        <v>12</v>
      </c>
      <c r="AQ32" s="85" t="s">
        <v>204</v>
      </c>
      <c r="AR32" s="44">
        <v>0</v>
      </c>
      <c r="AT32" s="35">
        <v>12</v>
      </c>
      <c r="AU32" s="85" t="s">
        <v>219</v>
      </c>
      <c r="AV32" s="44"/>
      <c r="AX32" s="35">
        <v>12</v>
      </c>
      <c r="AY32" s="85" t="s">
        <v>234</v>
      </c>
      <c r="AZ32" s="44"/>
      <c r="BB32" s="35">
        <v>12</v>
      </c>
      <c r="BC32" s="85" t="s">
        <v>248</v>
      </c>
      <c r="BD32" s="44"/>
      <c r="BF32" s="35">
        <v>12</v>
      </c>
      <c r="BG32" s="95" t="s">
        <v>53</v>
      </c>
      <c r="BH32" s="44"/>
      <c r="BJ32" s="35">
        <v>12</v>
      </c>
      <c r="BK32" s="95" t="s">
        <v>264</v>
      </c>
      <c r="BL32" s="44"/>
      <c r="BN32" s="35">
        <v>12</v>
      </c>
      <c r="BO32" s="85" t="s">
        <v>279</v>
      </c>
      <c r="BP32" s="44"/>
      <c r="BR32" s="35">
        <v>12</v>
      </c>
      <c r="BS32" s="95" t="s">
        <v>53</v>
      </c>
      <c r="BT32" s="44"/>
    </row>
    <row r="33" spans="2:72" x14ac:dyDescent="0.25">
      <c r="B33" s="43">
        <v>13</v>
      </c>
      <c r="C33" s="52" t="s">
        <v>72</v>
      </c>
      <c r="D33" s="44"/>
      <c r="F33" s="43">
        <v>13</v>
      </c>
      <c r="G33" s="52" t="s">
        <v>85</v>
      </c>
      <c r="H33" s="44">
        <v>0</v>
      </c>
      <c r="J33" s="43">
        <v>13</v>
      </c>
      <c r="K33" s="128" t="s">
        <v>114</v>
      </c>
      <c r="L33" s="44">
        <v>0</v>
      </c>
      <c r="N33" s="43">
        <v>13</v>
      </c>
      <c r="O33" s="125" t="s">
        <v>53</v>
      </c>
      <c r="P33" s="44"/>
      <c r="R33" s="43">
        <v>13</v>
      </c>
      <c r="S33" s="95" t="s">
        <v>53</v>
      </c>
      <c r="T33" s="44"/>
      <c r="V33" s="43">
        <v>13</v>
      </c>
      <c r="W33" s="95" t="s">
        <v>53</v>
      </c>
      <c r="X33" s="44"/>
      <c r="Z33" s="43">
        <v>13</v>
      </c>
      <c r="AA33" s="85" t="s">
        <v>153</v>
      </c>
      <c r="AB33" s="44">
        <v>0</v>
      </c>
      <c r="AD33" s="43">
        <v>13</v>
      </c>
      <c r="AE33" s="129" t="s">
        <v>170</v>
      </c>
      <c r="AF33" s="44"/>
      <c r="AH33" s="43">
        <v>13</v>
      </c>
      <c r="AI33" s="95" t="s">
        <v>53</v>
      </c>
      <c r="AJ33" s="44"/>
      <c r="AL33" s="43">
        <v>13</v>
      </c>
      <c r="AM33" s="85" t="s">
        <v>192</v>
      </c>
      <c r="AN33" s="44"/>
      <c r="AP33" s="43">
        <v>13</v>
      </c>
      <c r="AQ33" s="85" t="s">
        <v>205</v>
      </c>
      <c r="AR33" s="44">
        <v>0</v>
      </c>
      <c r="AT33" s="43">
        <v>13</v>
      </c>
      <c r="AU33" s="85" t="s">
        <v>220</v>
      </c>
      <c r="AV33" s="44"/>
      <c r="AX33" s="43">
        <v>13</v>
      </c>
      <c r="AY33" s="85" t="s">
        <v>235</v>
      </c>
      <c r="AZ33" s="44"/>
      <c r="BB33" s="43">
        <v>13</v>
      </c>
      <c r="BC33" s="85" t="s">
        <v>249</v>
      </c>
      <c r="BD33" s="44"/>
      <c r="BF33" s="43">
        <v>13</v>
      </c>
      <c r="BG33" s="95" t="s">
        <v>53</v>
      </c>
      <c r="BH33" s="44"/>
      <c r="BJ33" s="43">
        <v>13</v>
      </c>
      <c r="BK33" s="95" t="s">
        <v>265</v>
      </c>
      <c r="BL33" s="44"/>
      <c r="BN33" s="43">
        <v>13</v>
      </c>
      <c r="BO33" s="85" t="s">
        <v>280</v>
      </c>
      <c r="BP33" s="44"/>
      <c r="BR33" s="43">
        <v>13</v>
      </c>
      <c r="BS33" s="95" t="s">
        <v>53</v>
      </c>
      <c r="BT33" s="44"/>
    </row>
    <row r="34" spans="2:72" x14ac:dyDescent="0.25">
      <c r="B34" s="35">
        <v>14</v>
      </c>
      <c r="C34" s="52" t="s">
        <v>70</v>
      </c>
      <c r="D34" s="44"/>
      <c r="F34" s="35">
        <v>14</v>
      </c>
      <c r="G34" s="52" t="s">
        <v>86</v>
      </c>
      <c r="H34" s="44">
        <v>0</v>
      </c>
      <c r="J34" s="35">
        <v>14</v>
      </c>
      <c r="K34" s="85" t="s">
        <v>113</v>
      </c>
      <c r="L34" s="44">
        <v>1</v>
      </c>
      <c r="N34" s="35">
        <v>14</v>
      </c>
      <c r="O34" s="125" t="s">
        <v>53</v>
      </c>
      <c r="P34" s="44"/>
      <c r="R34" s="35">
        <v>14</v>
      </c>
      <c r="S34" s="95" t="s">
        <v>53</v>
      </c>
      <c r="T34" s="44"/>
      <c r="V34" s="35">
        <v>14</v>
      </c>
      <c r="W34" s="95" t="s">
        <v>53</v>
      </c>
      <c r="X34" s="44"/>
      <c r="Z34" s="35">
        <v>14</v>
      </c>
      <c r="AA34" s="85" t="s">
        <v>154</v>
      </c>
      <c r="AB34" s="44">
        <v>0</v>
      </c>
      <c r="AD34" s="35">
        <v>14</v>
      </c>
      <c r="AE34" s="85" t="s">
        <v>167</v>
      </c>
      <c r="AF34" s="44"/>
      <c r="AH34" s="35">
        <v>14</v>
      </c>
      <c r="AI34" s="95" t="s">
        <v>53</v>
      </c>
      <c r="AJ34" s="44"/>
      <c r="AL34" s="35">
        <v>14</v>
      </c>
      <c r="AM34" s="85" t="s">
        <v>193</v>
      </c>
      <c r="AN34" s="44"/>
      <c r="AP34" s="35">
        <v>14</v>
      </c>
      <c r="AQ34" s="85" t="s">
        <v>206</v>
      </c>
      <c r="AR34" s="44">
        <v>2</v>
      </c>
      <c r="AT34" s="35">
        <v>14</v>
      </c>
      <c r="AU34" s="85" t="s">
        <v>221</v>
      </c>
      <c r="AV34" s="44"/>
      <c r="AX34" s="35">
        <v>14</v>
      </c>
      <c r="AY34" s="85" t="s">
        <v>236</v>
      </c>
      <c r="AZ34" s="44"/>
      <c r="BB34" s="35">
        <v>14</v>
      </c>
      <c r="BC34" s="85" t="s">
        <v>250</v>
      </c>
      <c r="BD34" s="44">
        <v>7</v>
      </c>
      <c r="BF34" s="35">
        <v>14</v>
      </c>
      <c r="BG34" s="95" t="s">
        <v>53</v>
      </c>
      <c r="BH34" s="44"/>
      <c r="BJ34" s="35">
        <v>14</v>
      </c>
      <c r="BK34" s="95" t="s">
        <v>266</v>
      </c>
      <c r="BL34" s="44"/>
      <c r="BN34" s="35">
        <v>14</v>
      </c>
      <c r="BO34" s="85" t="s">
        <v>281</v>
      </c>
      <c r="BP34" s="44"/>
      <c r="BR34" s="35">
        <v>14</v>
      </c>
      <c r="BS34" s="95" t="s">
        <v>53</v>
      </c>
      <c r="BT34" s="44"/>
    </row>
    <row r="35" spans="2:72" x14ac:dyDescent="0.25">
      <c r="B35" s="43">
        <v>15</v>
      </c>
      <c r="C35" s="121" t="s">
        <v>71</v>
      </c>
      <c r="D35" s="42"/>
      <c r="F35" s="43">
        <v>15</v>
      </c>
      <c r="G35" s="53" t="s">
        <v>87</v>
      </c>
      <c r="H35" s="42">
        <v>0</v>
      </c>
      <c r="J35" s="43">
        <v>15</v>
      </c>
      <c r="K35" s="86" t="s">
        <v>115</v>
      </c>
      <c r="L35" s="42">
        <v>0</v>
      </c>
      <c r="N35" s="43">
        <v>15</v>
      </c>
      <c r="O35" s="126" t="s">
        <v>53</v>
      </c>
      <c r="P35" s="42"/>
      <c r="R35" s="43">
        <v>15</v>
      </c>
      <c r="S35" s="96" t="s">
        <v>53</v>
      </c>
      <c r="T35" s="42"/>
      <c r="V35" s="43">
        <v>15</v>
      </c>
      <c r="W35" s="96" t="s">
        <v>53</v>
      </c>
      <c r="X35" s="42"/>
      <c r="Z35" s="43">
        <v>15</v>
      </c>
      <c r="AA35" s="86" t="s">
        <v>155</v>
      </c>
      <c r="AB35" s="42">
        <v>7</v>
      </c>
      <c r="AD35" s="43">
        <v>15</v>
      </c>
      <c r="AE35" s="86" t="s">
        <v>168</v>
      </c>
      <c r="AF35" s="42"/>
      <c r="AH35" s="43">
        <v>15</v>
      </c>
      <c r="AI35" s="95" t="s">
        <v>53</v>
      </c>
      <c r="AJ35" s="42"/>
      <c r="AL35" s="43">
        <v>15</v>
      </c>
      <c r="AM35" s="85" t="s">
        <v>194</v>
      </c>
      <c r="AN35" s="42"/>
      <c r="AP35" s="43">
        <v>15</v>
      </c>
      <c r="AQ35" s="85" t="s">
        <v>207</v>
      </c>
      <c r="AR35" s="42">
        <v>0</v>
      </c>
      <c r="AT35" s="43">
        <v>15</v>
      </c>
      <c r="AU35" s="85" t="s">
        <v>222</v>
      </c>
      <c r="AV35" s="42"/>
      <c r="AX35" s="43">
        <v>15</v>
      </c>
      <c r="AY35" s="96" t="s">
        <v>237</v>
      </c>
      <c r="AZ35" s="42"/>
      <c r="BB35" s="43">
        <v>15</v>
      </c>
      <c r="BC35" s="85" t="s">
        <v>251</v>
      </c>
      <c r="BD35" s="42"/>
      <c r="BF35" s="43">
        <v>15</v>
      </c>
      <c r="BG35" s="96" t="s">
        <v>53</v>
      </c>
      <c r="BH35" s="42"/>
      <c r="BJ35" s="43">
        <v>15</v>
      </c>
      <c r="BK35" s="95" t="s">
        <v>267</v>
      </c>
      <c r="BL35" s="42"/>
      <c r="BN35" s="43">
        <v>15</v>
      </c>
      <c r="BO35" s="85" t="s">
        <v>282</v>
      </c>
      <c r="BP35" s="42"/>
      <c r="BR35" s="43">
        <v>15</v>
      </c>
      <c r="BS35" s="96" t="s">
        <v>53</v>
      </c>
      <c r="BT35" s="42"/>
    </row>
    <row r="36" spans="2:72" x14ac:dyDescent="0.25">
      <c r="B36" s="37"/>
      <c r="C36" s="97" t="s">
        <v>29</v>
      </c>
      <c r="D36" s="41">
        <f>SUM(D21:D35)</f>
        <v>0</v>
      </c>
      <c r="F36" s="37"/>
      <c r="G36" s="97" t="s">
        <v>29</v>
      </c>
      <c r="H36" s="41">
        <f>SUM(H21:H35)</f>
        <v>66</v>
      </c>
      <c r="J36" s="37"/>
      <c r="K36" s="97" t="s">
        <v>29</v>
      </c>
      <c r="L36" s="41">
        <f>SUM(L21:L35)</f>
        <v>19</v>
      </c>
      <c r="N36" s="37"/>
      <c r="O36" s="97" t="s">
        <v>29</v>
      </c>
      <c r="P36" s="41">
        <f>SUM(P21:P35)</f>
        <v>0</v>
      </c>
      <c r="R36" s="37"/>
      <c r="S36" s="97" t="s">
        <v>29</v>
      </c>
      <c r="T36" s="41">
        <f>SUM(T21:T35)</f>
        <v>0</v>
      </c>
      <c r="V36" s="37"/>
      <c r="W36" s="97" t="s">
        <v>29</v>
      </c>
      <c r="X36" s="41">
        <f>SUM(X21:X35)</f>
        <v>2</v>
      </c>
      <c r="Z36" s="37"/>
      <c r="AA36" s="97" t="s">
        <v>29</v>
      </c>
      <c r="AB36" s="41">
        <f>SUM(AB21:AB35)</f>
        <v>43</v>
      </c>
      <c r="AD36" s="37"/>
      <c r="AE36" s="97" t="s">
        <v>29</v>
      </c>
      <c r="AF36" s="41">
        <f>SUM(AF21:AF35)</f>
        <v>0</v>
      </c>
      <c r="AH36" s="37"/>
      <c r="AI36" s="97" t="s">
        <v>29</v>
      </c>
      <c r="AJ36" s="41">
        <f>SUM(AJ21:AJ35)</f>
        <v>0</v>
      </c>
      <c r="AL36" s="37"/>
      <c r="AM36" s="97" t="s">
        <v>29</v>
      </c>
      <c r="AN36" s="41">
        <f>SUM(AN21:AN35)</f>
        <v>8</v>
      </c>
      <c r="AP36" s="37"/>
      <c r="AQ36" s="97" t="s">
        <v>29</v>
      </c>
      <c r="AR36" s="41">
        <f>SUM(AR21:AR35)</f>
        <v>5</v>
      </c>
      <c r="AT36" s="37"/>
      <c r="AU36" s="97" t="s">
        <v>29</v>
      </c>
      <c r="AV36" s="41">
        <f>SUM(AV21:AV35)</f>
        <v>0</v>
      </c>
      <c r="AX36" s="37"/>
      <c r="AY36" s="97" t="s">
        <v>29</v>
      </c>
      <c r="AZ36" s="41">
        <f>SUM(AZ21:AZ35)</f>
        <v>1</v>
      </c>
      <c r="BB36" s="37"/>
      <c r="BC36" s="97" t="s">
        <v>29</v>
      </c>
      <c r="BD36" s="41">
        <f>SUM(BD21:BD35)</f>
        <v>30</v>
      </c>
      <c r="BF36" s="37"/>
      <c r="BG36" s="97" t="s">
        <v>29</v>
      </c>
      <c r="BH36" s="41">
        <f>SUM(BH21:BH35)</f>
        <v>0</v>
      </c>
      <c r="BJ36" s="37"/>
      <c r="BK36" s="97" t="s">
        <v>29</v>
      </c>
      <c r="BL36" s="41">
        <f>SUM(BL21:BL35)</f>
        <v>1</v>
      </c>
      <c r="BN36" s="37"/>
      <c r="BO36" s="97" t="s">
        <v>29</v>
      </c>
      <c r="BP36" s="41">
        <f>SUM(BP21:BP35)</f>
        <v>0</v>
      </c>
      <c r="BR36" s="37"/>
      <c r="BS36" s="97" t="s">
        <v>29</v>
      </c>
      <c r="BT36" s="41">
        <f>SUM(BT21:BT35)</f>
        <v>0</v>
      </c>
    </row>
    <row r="37" spans="2:72" x14ac:dyDescent="0.25">
      <c r="C37" s="60"/>
      <c r="G37" s="60"/>
      <c r="K37" s="60"/>
      <c r="O37" s="60"/>
      <c r="S37" s="60"/>
      <c r="W37" s="60"/>
      <c r="AA37" s="60"/>
      <c r="AE37" s="60"/>
      <c r="AI37" s="60"/>
      <c r="AM37" s="60"/>
      <c r="AQ37" s="60"/>
      <c r="AU37" s="60"/>
      <c r="AY37" s="60"/>
      <c r="BC37" s="60"/>
      <c r="BG37" s="60"/>
      <c r="BK37" s="60"/>
      <c r="BO37" s="60"/>
      <c r="BS37" s="60"/>
    </row>
  </sheetData>
  <sheetProtection sheet="1" objects="1" scenarios="1"/>
  <mergeCells count="63">
    <mergeCell ref="AX1:BD1"/>
    <mergeCell ref="BF1:BL1"/>
    <mergeCell ref="BN1:BT1"/>
    <mergeCell ref="B2:H2"/>
    <mergeCell ref="J2:P2"/>
    <mergeCell ref="R2:X2"/>
    <mergeCell ref="Z2:AF2"/>
    <mergeCell ref="AH2:AN2"/>
    <mergeCell ref="AP2:AV2"/>
    <mergeCell ref="AX2:BD2"/>
    <mergeCell ref="B1:H1"/>
    <mergeCell ref="J1:P1"/>
    <mergeCell ref="R1:X1"/>
    <mergeCell ref="Z1:AF1"/>
    <mergeCell ref="AH1:AN1"/>
    <mergeCell ref="AP1:AV1"/>
    <mergeCell ref="BF2:BL2"/>
    <mergeCell ref="BN2:BT2"/>
    <mergeCell ref="B13:H13"/>
    <mergeCell ref="J13:P13"/>
    <mergeCell ref="R13:X13"/>
    <mergeCell ref="Z13:AF13"/>
    <mergeCell ref="AH13:AN13"/>
    <mergeCell ref="AP13:AV13"/>
    <mergeCell ref="AX13:BD13"/>
    <mergeCell ref="BF13:BL13"/>
    <mergeCell ref="AD15:AD16"/>
    <mergeCell ref="BN13:BT13"/>
    <mergeCell ref="B15:B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X15:X16"/>
    <mergeCell ref="Z15:Z16"/>
    <mergeCell ref="AB15:AB16"/>
    <mergeCell ref="BB15:BB16"/>
    <mergeCell ref="AF15:AF16"/>
    <mergeCell ref="AH15:AH16"/>
    <mergeCell ref="AJ15:AJ16"/>
    <mergeCell ref="AL15:AL16"/>
    <mergeCell ref="AN15:AN16"/>
    <mergeCell ref="AP15:AP16"/>
    <mergeCell ref="AR15:AR16"/>
    <mergeCell ref="AT15:AT16"/>
    <mergeCell ref="AV15:AV16"/>
    <mergeCell ref="AX15:AX16"/>
    <mergeCell ref="AZ15:AZ16"/>
    <mergeCell ref="BP15:BP16"/>
    <mergeCell ref="BR15:BR16"/>
    <mergeCell ref="BT15:BT16"/>
    <mergeCell ref="BD15:BD16"/>
    <mergeCell ref="BF15:BF16"/>
    <mergeCell ref="BH15:BH16"/>
    <mergeCell ref="BJ15:BJ16"/>
    <mergeCell ref="BL15:BL16"/>
    <mergeCell ref="BN15:BN16"/>
  </mergeCells>
  <conditionalFormatting sqref="G8:H8 O8:P8 W8:Z8 AC8:AH8 AK8:AP8 AS8:AV8">
    <cfRule type="notContainsBlanks" dxfId="88" priority="58">
      <formula>LEN(TRIM(G8))&gt;0</formula>
    </cfRule>
  </conditionalFormatting>
  <conditionalFormatting sqref="C37 G37 K37 O37 S37 W37">
    <cfRule type="notContainsBlanks" dxfId="87" priority="57">
      <formula>LEN(TRIM(C37))&gt;0</formula>
    </cfRule>
  </conditionalFormatting>
  <conditionalFormatting sqref="D17 H17 L17 P17 T17 X17:AV17">
    <cfRule type="dataBar" priority="56">
      <dataBar>
        <cfvo type="min"/>
        <cfvo type="max"/>
        <color rgb="FFFFB628"/>
      </dataBar>
    </cfRule>
  </conditionalFormatting>
  <conditionalFormatting sqref="D21:D35">
    <cfRule type="dataBar" priority="17">
      <dataBar>
        <cfvo type="min"/>
        <cfvo type="max"/>
        <color rgb="FF638EC6"/>
      </dataBar>
    </cfRule>
  </conditionalFormatting>
  <conditionalFormatting sqref="H21:H35">
    <cfRule type="dataBar" priority="16">
      <dataBar>
        <cfvo type="min"/>
        <cfvo type="max"/>
        <color rgb="FF638EC6"/>
      </dataBar>
    </cfRule>
  </conditionalFormatting>
  <conditionalFormatting sqref="L21:L35">
    <cfRule type="dataBar" priority="15">
      <dataBar>
        <cfvo type="min"/>
        <cfvo type="max"/>
        <color rgb="FF638EC6"/>
      </dataBar>
    </cfRule>
  </conditionalFormatting>
  <conditionalFormatting sqref="P21:P35">
    <cfRule type="dataBar" priority="52">
      <dataBar>
        <cfvo type="min"/>
        <cfvo type="max"/>
        <color rgb="FF638EC6"/>
      </dataBar>
    </cfRule>
  </conditionalFormatting>
  <conditionalFormatting sqref="T21:T35">
    <cfRule type="dataBar" priority="51">
      <dataBar>
        <cfvo type="min"/>
        <cfvo type="max"/>
        <color rgb="FF638EC6"/>
      </dataBar>
    </cfRule>
  </conditionalFormatting>
  <conditionalFormatting sqref="X21:Y35 AA21:AC35 AE21:AG35 AR21:AS35 AI21:AI29 AN21:AO35 AJ21:AK35 AV21:AV35">
    <cfRule type="dataBar" priority="50">
      <dataBar>
        <cfvo type="min"/>
        <cfvo type="max"/>
        <color rgb="FF638EC6"/>
      </dataBar>
    </cfRule>
  </conditionalFormatting>
  <conditionalFormatting sqref="AA37 AE37">
    <cfRule type="notContainsBlanks" dxfId="86" priority="49">
      <formula>LEN(TRIM(AA37))&gt;0</formula>
    </cfRule>
  </conditionalFormatting>
  <conditionalFormatting sqref="AB21:AB35">
    <cfRule type="dataBar" priority="11">
      <dataBar>
        <cfvo type="min"/>
        <cfvo type="max"/>
        <color rgb="FF638EC6"/>
      </dataBar>
    </cfRule>
  </conditionalFormatting>
  <conditionalFormatting sqref="AI37 AM37">
    <cfRule type="notContainsBlanks" dxfId="85" priority="47">
      <formula>LEN(TRIM(AI37))&gt;0</formula>
    </cfRule>
  </conditionalFormatting>
  <conditionalFormatting sqref="AJ21:AJ35">
    <cfRule type="dataBar" priority="46">
      <dataBar>
        <cfvo type="min"/>
        <cfvo type="max"/>
        <color rgb="FF638EC6"/>
      </dataBar>
    </cfRule>
  </conditionalFormatting>
  <conditionalFormatting sqref="AQ37 AU37">
    <cfRule type="notContainsBlanks" dxfId="84" priority="45">
      <formula>LEN(TRIM(AQ37))&gt;0</formula>
    </cfRule>
  </conditionalFormatting>
  <conditionalFormatting sqref="AR21:AR35">
    <cfRule type="dataBar" priority="7">
      <dataBar>
        <cfvo type="min"/>
        <cfvo type="max"/>
        <color rgb="FF638EC6"/>
      </dataBar>
    </cfRule>
  </conditionalFormatting>
  <conditionalFormatting sqref="AW8:AX8 BA8:BD8">
    <cfRule type="notContainsBlanks" dxfId="83" priority="43">
      <formula>LEN(TRIM(AW8))&gt;0</formula>
    </cfRule>
  </conditionalFormatting>
  <conditionalFormatting sqref="AW17:BD17">
    <cfRule type="dataBar" priority="42">
      <dataBar>
        <cfvo type="min"/>
        <cfvo type="max"/>
        <color rgb="FFFFB628"/>
      </dataBar>
    </cfRule>
  </conditionalFormatting>
  <conditionalFormatting sqref="AW21:AW35 AZ21:BA35 BD21:BD35">
    <cfRule type="dataBar" priority="41">
      <dataBar>
        <cfvo type="min"/>
        <cfvo type="max"/>
        <color rgb="FF638EC6"/>
      </dataBar>
    </cfRule>
  </conditionalFormatting>
  <conditionalFormatting sqref="AY37 BC37">
    <cfRule type="notContainsBlanks" dxfId="82" priority="40">
      <formula>LEN(TRIM(AY37))&gt;0</formula>
    </cfRule>
  </conditionalFormatting>
  <conditionalFormatting sqref="AZ21:AZ35">
    <cfRule type="dataBar" priority="5">
      <dataBar>
        <cfvo type="min"/>
        <cfvo type="max"/>
        <color rgb="FF638EC6"/>
      </dataBar>
    </cfRule>
  </conditionalFormatting>
  <conditionalFormatting sqref="BE8:BF8 BI8:BL8">
    <cfRule type="notContainsBlanks" dxfId="81" priority="38">
      <formula>LEN(TRIM(BE8))&gt;0</formula>
    </cfRule>
  </conditionalFormatting>
  <conditionalFormatting sqref="BE17:BL17">
    <cfRule type="dataBar" priority="37">
      <dataBar>
        <cfvo type="min"/>
        <cfvo type="max"/>
        <color rgb="FFFFB628"/>
      </dataBar>
    </cfRule>
  </conditionalFormatting>
  <conditionalFormatting sqref="BE21:BE35 BH21:BI35 BL21:BL35">
    <cfRule type="dataBar" priority="36">
      <dataBar>
        <cfvo type="min"/>
        <cfvo type="max"/>
        <color rgb="FF638EC6"/>
      </dataBar>
    </cfRule>
  </conditionalFormatting>
  <conditionalFormatting sqref="BG37 BK37">
    <cfRule type="notContainsBlanks" dxfId="80" priority="35">
      <formula>LEN(TRIM(BG37))&gt;0</formula>
    </cfRule>
  </conditionalFormatting>
  <conditionalFormatting sqref="BH21:BH35">
    <cfRule type="dataBar" priority="34">
      <dataBar>
        <cfvo type="min"/>
        <cfvo type="max"/>
        <color rgb="FF638EC6"/>
      </dataBar>
    </cfRule>
  </conditionalFormatting>
  <conditionalFormatting sqref="BM8:BN8 BQ8:BT8">
    <cfRule type="notContainsBlanks" dxfId="79" priority="33">
      <formula>LEN(TRIM(BM8))&gt;0</formula>
    </cfRule>
  </conditionalFormatting>
  <conditionalFormatting sqref="BM17:BT17">
    <cfRule type="dataBar" priority="32">
      <dataBar>
        <cfvo type="min"/>
        <cfvo type="max"/>
        <color rgb="FFFFB628"/>
      </dataBar>
    </cfRule>
  </conditionalFormatting>
  <conditionalFormatting sqref="BM21:BM35 BS21:BT35 BO21:BQ35">
    <cfRule type="dataBar" priority="31">
      <dataBar>
        <cfvo type="min"/>
        <cfvo type="max"/>
        <color rgb="FF638EC6"/>
      </dataBar>
    </cfRule>
  </conditionalFormatting>
  <conditionalFormatting sqref="BO37 BS37">
    <cfRule type="notContainsBlanks" dxfId="78" priority="30">
      <formula>LEN(TRIM(BO37))&gt;0</formula>
    </cfRule>
  </conditionalFormatting>
  <conditionalFormatting sqref="BP21:BP35">
    <cfRule type="dataBar" priority="1">
      <dataBar>
        <cfvo type="min"/>
        <cfvo type="max"/>
        <color rgb="FF638EC6"/>
      </dataBar>
    </cfRule>
  </conditionalFormatting>
  <conditionalFormatting sqref="AM21:AM35">
    <cfRule type="dataBar" priority="28">
      <dataBar>
        <cfvo type="min"/>
        <cfvo type="max"/>
        <color rgb="FF638EC6"/>
      </dataBar>
    </cfRule>
  </conditionalFormatting>
  <conditionalFormatting sqref="AQ21:AQ35">
    <cfRule type="dataBar" priority="27">
      <dataBar>
        <cfvo type="min"/>
        <cfvo type="max"/>
        <color rgb="FF638EC6"/>
      </dataBar>
    </cfRule>
  </conditionalFormatting>
  <conditionalFormatting sqref="AU21:AU35">
    <cfRule type="dataBar" priority="26">
      <dataBar>
        <cfvo type="min"/>
        <cfvo type="max"/>
        <color rgb="FF638EC6"/>
      </dataBar>
    </cfRule>
  </conditionalFormatting>
  <conditionalFormatting sqref="AY21:AY34">
    <cfRule type="dataBar" priority="25">
      <dataBar>
        <cfvo type="min"/>
        <cfvo type="max"/>
        <color rgb="FF638EC6"/>
      </dataBar>
    </cfRule>
  </conditionalFormatting>
  <conditionalFormatting sqref="AY35">
    <cfRule type="dataBar" priority="24">
      <dataBar>
        <cfvo type="min"/>
        <cfvo type="max"/>
        <color rgb="FF638EC6"/>
      </dataBar>
    </cfRule>
  </conditionalFormatting>
  <conditionalFormatting sqref="BC21:BC35">
    <cfRule type="dataBar" priority="23">
      <dataBar>
        <cfvo type="min"/>
        <cfvo type="max"/>
        <color rgb="FF638EC6"/>
      </dataBar>
    </cfRule>
  </conditionalFormatting>
  <conditionalFormatting sqref="BG21:BG35">
    <cfRule type="dataBar" priority="22">
      <dataBar>
        <cfvo type="min"/>
        <cfvo type="max"/>
        <color rgb="FF638EC6"/>
      </dataBar>
    </cfRule>
  </conditionalFormatting>
  <conditionalFormatting sqref="BK21:BK35">
    <cfRule type="dataBar" priority="21">
      <dataBar>
        <cfvo type="min"/>
        <cfvo type="max"/>
        <color rgb="FF638EC6"/>
      </dataBar>
    </cfRule>
  </conditionalFormatting>
  <conditionalFormatting sqref="BO27:BO35">
    <cfRule type="dataBar" priority="20">
      <dataBar>
        <cfvo type="min"/>
        <cfvo type="max"/>
        <color rgb="FF638EC6"/>
      </dataBar>
    </cfRule>
  </conditionalFormatting>
  <conditionalFormatting sqref="BK27:BK35">
    <cfRule type="dataBar" priority="19">
      <dataBar>
        <cfvo type="min"/>
        <cfvo type="max"/>
        <color rgb="FF638EC6"/>
      </dataBar>
    </cfRule>
  </conditionalFormatting>
  <conditionalFormatting sqref="BG27:BG35">
    <cfRule type="dataBar" priority="18">
      <dataBar>
        <cfvo type="min"/>
        <cfvo type="max"/>
        <color rgb="FF638EC6"/>
      </dataBar>
    </cfRule>
  </conditionalFormatting>
  <conditionalFormatting sqref="P21:P28">
    <cfRule type="dataBar" priority="14">
      <dataBar>
        <cfvo type="min"/>
        <cfvo type="max"/>
        <color rgb="FF638EC6"/>
      </dataBar>
    </cfRule>
  </conditionalFormatting>
  <conditionalFormatting sqref="T21:T29">
    <cfRule type="dataBar" priority="13">
      <dataBar>
        <cfvo type="min"/>
        <cfvo type="max"/>
        <color rgb="FF638EC6"/>
      </dataBar>
    </cfRule>
  </conditionalFormatting>
  <conditionalFormatting sqref="X21:X28">
    <cfRule type="dataBar" priority="12">
      <dataBar>
        <cfvo type="min"/>
        <cfvo type="max"/>
        <color rgb="FF638EC6"/>
      </dataBar>
    </cfRule>
  </conditionalFormatting>
  <conditionalFormatting sqref="AF21:AF35">
    <cfRule type="dataBar" priority="10">
      <dataBar>
        <cfvo type="min"/>
        <cfvo type="max"/>
        <color rgb="FF638EC6"/>
      </dataBar>
    </cfRule>
  </conditionalFormatting>
  <conditionalFormatting sqref="AJ21:AJ29">
    <cfRule type="dataBar" priority="9">
      <dataBar>
        <cfvo type="min"/>
        <cfvo type="max"/>
        <color rgb="FF638EC6"/>
      </dataBar>
    </cfRule>
  </conditionalFormatting>
  <conditionalFormatting sqref="AN21:AN35">
    <cfRule type="dataBar" priority="8">
      <dataBar>
        <cfvo type="min"/>
        <cfvo type="max"/>
        <color rgb="FF638EC6"/>
      </dataBar>
    </cfRule>
  </conditionalFormatting>
  <conditionalFormatting sqref="AV21:AV35">
    <cfRule type="dataBar" priority="6">
      <dataBar>
        <cfvo type="min"/>
        <cfvo type="max"/>
        <color rgb="FF638EC6"/>
      </dataBar>
    </cfRule>
  </conditionalFormatting>
  <conditionalFormatting sqref="BD21:BD35">
    <cfRule type="dataBar" priority="4">
      <dataBar>
        <cfvo type="min"/>
        <cfvo type="max"/>
        <color rgb="FF638EC6"/>
      </dataBar>
    </cfRule>
  </conditionalFormatting>
  <conditionalFormatting sqref="BH21:BH26">
    <cfRule type="dataBar" priority="3">
      <dataBar>
        <cfvo type="min"/>
        <cfvo type="max"/>
        <color rgb="FF638EC6"/>
      </dataBar>
    </cfRule>
  </conditionalFormatting>
  <conditionalFormatting sqref="BL21:BL35">
    <cfRule type="dataBar" priority="2">
      <dataBar>
        <cfvo type="min"/>
        <cfvo type="max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Europee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T37"/>
  <sheetViews>
    <sheetView view="pageBreakPreview" zoomScaleNormal="100" zoomScaleSheetLayoutView="100" workbookViewId="0">
      <selection activeCell="BP21" sqref="BP21:BP35"/>
    </sheetView>
  </sheetViews>
  <sheetFormatPr defaultRowHeight="14.3" x14ac:dyDescent="0.25"/>
  <cols>
    <col min="1" max="1" width="3.25" customWidth="1"/>
    <col min="2" max="2" width="7.75" customWidth="1"/>
    <col min="3" max="3" width="27.375" customWidth="1"/>
    <col min="4" max="4" width="7.75" customWidth="1"/>
    <col min="5" max="5" width="3.25" customWidth="1"/>
    <col min="6" max="6" width="7.75" customWidth="1"/>
    <col min="7" max="7" width="27.375" customWidth="1"/>
    <col min="8" max="8" width="7.75" customWidth="1"/>
    <col min="9" max="9" width="3.25" customWidth="1"/>
    <col min="10" max="10" width="7.75" customWidth="1"/>
    <col min="11" max="11" width="27.375" customWidth="1"/>
    <col min="12" max="12" width="7.75" customWidth="1"/>
    <col min="13" max="13" width="3.25" customWidth="1"/>
    <col min="14" max="14" width="7.75" customWidth="1"/>
    <col min="15" max="15" width="27.375" customWidth="1"/>
    <col min="16" max="16" width="7.75" customWidth="1"/>
    <col min="17" max="17" width="3.25" customWidth="1"/>
    <col min="18" max="18" width="7.75" customWidth="1"/>
    <col min="19" max="19" width="27.375" customWidth="1"/>
    <col min="20" max="20" width="7.75" customWidth="1"/>
    <col min="21" max="21" width="3.25" customWidth="1"/>
    <col min="22" max="22" width="7.75" customWidth="1"/>
    <col min="23" max="23" width="27.375" customWidth="1"/>
    <col min="24" max="24" width="7.75" customWidth="1"/>
    <col min="25" max="25" width="3.25" customWidth="1"/>
    <col min="26" max="26" width="7.75" customWidth="1"/>
    <col min="27" max="27" width="27.375" customWidth="1"/>
    <col min="28" max="28" width="7.75" customWidth="1"/>
    <col min="29" max="29" width="3.25" customWidth="1"/>
    <col min="30" max="30" width="7.75" customWidth="1"/>
    <col min="31" max="31" width="27.375" customWidth="1"/>
    <col min="32" max="32" width="7.75" customWidth="1"/>
    <col min="33" max="33" width="3.25" customWidth="1"/>
    <col min="34" max="34" width="7.75" customWidth="1"/>
    <col min="35" max="35" width="27.375" customWidth="1"/>
    <col min="36" max="36" width="7.75" customWidth="1"/>
    <col min="37" max="37" width="3.25" customWidth="1"/>
    <col min="38" max="38" width="7.75" customWidth="1"/>
    <col min="39" max="39" width="27.375" customWidth="1"/>
    <col min="40" max="40" width="7.75" customWidth="1"/>
    <col min="41" max="41" width="3.25" customWidth="1"/>
    <col min="42" max="42" width="7.75" customWidth="1"/>
    <col min="43" max="43" width="27.375" customWidth="1"/>
    <col min="44" max="44" width="7.75" customWidth="1"/>
    <col min="45" max="45" width="3.25" customWidth="1"/>
    <col min="46" max="46" width="7.75" customWidth="1"/>
    <col min="47" max="47" width="27.375" customWidth="1"/>
    <col min="48" max="48" width="7.75" customWidth="1"/>
    <col min="49" max="49" width="3.25" customWidth="1"/>
    <col min="50" max="50" width="7.75" customWidth="1"/>
    <col min="51" max="51" width="27.375" customWidth="1"/>
    <col min="52" max="52" width="7.75" customWidth="1"/>
    <col min="53" max="53" width="3.25" customWidth="1"/>
    <col min="54" max="54" width="7.75" customWidth="1"/>
    <col min="55" max="55" width="27.375" customWidth="1"/>
    <col min="56" max="56" width="7.75" customWidth="1"/>
    <col min="57" max="57" width="3.25" customWidth="1"/>
    <col min="58" max="58" width="7.75" customWidth="1"/>
    <col min="59" max="59" width="27.375" customWidth="1"/>
    <col min="60" max="60" width="7.75" customWidth="1"/>
    <col min="61" max="61" width="3.25" customWidth="1"/>
    <col min="62" max="62" width="7.75" customWidth="1"/>
    <col min="63" max="63" width="27.375" customWidth="1"/>
    <col min="64" max="64" width="7.75" customWidth="1"/>
    <col min="65" max="65" width="3.25" customWidth="1"/>
    <col min="66" max="66" width="7.75" customWidth="1"/>
    <col min="67" max="67" width="27.375" customWidth="1"/>
    <col min="68" max="68" width="7.75" customWidth="1"/>
    <col min="69" max="69" width="3.25" customWidth="1"/>
    <col min="70" max="70" width="7.75" customWidth="1"/>
    <col min="71" max="71" width="27.375" customWidth="1"/>
    <col min="72" max="72" width="7.75" customWidth="1"/>
  </cols>
  <sheetData>
    <row r="1" spans="1:72" ht="45" customHeight="1" x14ac:dyDescent="0.25">
      <c r="B1" s="143" t="s">
        <v>38</v>
      </c>
      <c r="C1" s="143"/>
      <c r="D1" s="143"/>
      <c r="E1" s="143"/>
      <c r="F1" s="143"/>
      <c r="G1" s="143"/>
      <c r="H1" s="143"/>
      <c r="J1" s="143" t="str">
        <f t="shared" ref="J1" si="0">$B$1</f>
        <v>Sezione 4 - Perarolo</v>
      </c>
      <c r="K1" s="143"/>
      <c r="L1" s="143"/>
      <c r="M1" s="143"/>
      <c r="N1" s="143"/>
      <c r="O1" s="143"/>
      <c r="P1" s="143"/>
      <c r="R1" s="143" t="str">
        <f t="shared" ref="R1" si="1">$B$1</f>
        <v>Sezione 4 - Perarolo</v>
      </c>
      <c r="S1" s="143"/>
      <c r="T1" s="143"/>
      <c r="U1" s="143"/>
      <c r="V1" s="143"/>
      <c r="W1" s="143"/>
      <c r="X1" s="143"/>
      <c r="Z1" s="143" t="str">
        <f t="shared" ref="Z1" si="2">$B$1</f>
        <v>Sezione 4 - Perarolo</v>
      </c>
      <c r="AA1" s="143"/>
      <c r="AB1" s="143"/>
      <c r="AC1" s="143"/>
      <c r="AD1" s="143"/>
      <c r="AE1" s="143"/>
      <c r="AF1" s="143"/>
      <c r="AH1" s="143" t="str">
        <f t="shared" ref="AH1" si="3">$B$1</f>
        <v>Sezione 4 - Perarolo</v>
      </c>
      <c r="AI1" s="143"/>
      <c r="AJ1" s="143"/>
      <c r="AK1" s="143"/>
      <c r="AL1" s="143"/>
      <c r="AM1" s="143"/>
      <c r="AN1" s="143"/>
      <c r="AP1" s="143" t="str">
        <f t="shared" ref="AP1" si="4">$B$1</f>
        <v>Sezione 4 - Perarolo</v>
      </c>
      <c r="AQ1" s="143"/>
      <c r="AR1" s="143"/>
      <c r="AS1" s="143"/>
      <c r="AT1" s="143"/>
      <c r="AU1" s="143"/>
      <c r="AV1" s="143"/>
      <c r="AX1" s="143" t="str">
        <f t="shared" ref="AX1" si="5">$B$1</f>
        <v>Sezione 4 - Perarolo</v>
      </c>
      <c r="AY1" s="143"/>
      <c r="AZ1" s="143"/>
      <c r="BA1" s="143"/>
      <c r="BB1" s="143"/>
      <c r="BC1" s="143"/>
      <c r="BD1" s="143"/>
      <c r="BF1" s="143" t="str">
        <f t="shared" ref="BF1" si="6">$B$1</f>
        <v>Sezione 4 - Perarolo</v>
      </c>
      <c r="BG1" s="143"/>
      <c r="BH1" s="143"/>
      <c r="BI1" s="143"/>
      <c r="BJ1" s="143"/>
      <c r="BK1" s="143"/>
      <c r="BL1" s="143"/>
      <c r="BN1" s="143" t="str">
        <f t="shared" ref="BN1" si="7">$B$1</f>
        <v>Sezione 4 - Perarolo</v>
      </c>
      <c r="BO1" s="143"/>
      <c r="BP1" s="143"/>
      <c r="BQ1" s="143"/>
      <c r="BR1" s="143"/>
      <c r="BS1" s="143"/>
      <c r="BT1" s="143"/>
    </row>
    <row r="2" spans="1:72" ht="21.1" customHeight="1" x14ac:dyDescent="0.25">
      <c r="A2" s="127"/>
      <c r="B2" s="142" t="s">
        <v>46</v>
      </c>
      <c r="C2" s="142"/>
      <c r="D2" s="142"/>
      <c r="E2" s="142"/>
      <c r="F2" s="142"/>
      <c r="G2" s="142"/>
      <c r="H2" s="142"/>
      <c r="J2" s="142" t="s">
        <v>46</v>
      </c>
      <c r="K2" s="142"/>
      <c r="L2" s="142"/>
      <c r="M2" s="142"/>
      <c r="N2" s="142"/>
      <c r="O2" s="142"/>
      <c r="P2" s="142"/>
      <c r="R2" s="142" t="s">
        <v>46</v>
      </c>
      <c r="S2" s="142"/>
      <c r="T2" s="142"/>
      <c r="U2" s="142"/>
      <c r="V2" s="142"/>
      <c r="W2" s="142"/>
      <c r="X2" s="142"/>
      <c r="Z2" s="142" t="s">
        <v>46</v>
      </c>
      <c r="AA2" s="142"/>
      <c r="AB2" s="142"/>
      <c r="AC2" s="142"/>
      <c r="AD2" s="142"/>
      <c r="AE2" s="142"/>
      <c r="AF2" s="142"/>
      <c r="AH2" s="142" t="s">
        <v>46</v>
      </c>
      <c r="AI2" s="142"/>
      <c r="AJ2" s="142"/>
      <c r="AK2" s="142"/>
      <c r="AL2" s="142"/>
      <c r="AM2" s="142"/>
      <c r="AN2" s="142"/>
      <c r="AP2" s="142" t="s">
        <v>46</v>
      </c>
      <c r="AQ2" s="142"/>
      <c r="AR2" s="142"/>
      <c r="AS2" s="142"/>
      <c r="AT2" s="142"/>
      <c r="AU2" s="142"/>
      <c r="AV2" s="142"/>
      <c r="AX2" s="142" t="s">
        <v>46</v>
      </c>
      <c r="AY2" s="142"/>
      <c r="AZ2" s="142"/>
      <c r="BA2" s="142"/>
      <c r="BB2" s="142"/>
      <c r="BC2" s="142"/>
      <c r="BD2" s="142"/>
      <c r="BF2" s="142" t="s">
        <v>46</v>
      </c>
      <c r="BG2" s="142"/>
      <c r="BH2" s="142"/>
      <c r="BI2" s="142"/>
      <c r="BJ2" s="142"/>
      <c r="BK2" s="142"/>
      <c r="BL2" s="142"/>
      <c r="BN2" s="142" t="s">
        <v>46</v>
      </c>
      <c r="BO2" s="142"/>
      <c r="BP2" s="142"/>
      <c r="BQ2" s="142"/>
      <c r="BR2" s="142"/>
      <c r="BS2" s="142"/>
      <c r="BT2" s="142"/>
    </row>
    <row r="3" spans="1:72" x14ac:dyDescent="0.25">
      <c r="C3" s="102" t="s">
        <v>23</v>
      </c>
      <c r="D3" s="103">
        <f>'Elettori-Votanti'!B2</f>
        <v>928</v>
      </c>
      <c r="F3" s="82" t="s">
        <v>47</v>
      </c>
      <c r="G3" s="46" t="s">
        <v>8</v>
      </c>
      <c r="H3" s="47">
        <f>'Elettori-Votanti'!E25</f>
        <v>451</v>
      </c>
      <c r="K3" s="102" t="s">
        <v>23</v>
      </c>
      <c r="L3" s="103">
        <f t="shared" ref="L3:L5" si="8">D3</f>
        <v>928</v>
      </c>
      <c r="N3" s="82" t="s">
        <v>47</v>
      </c>
      <c r="O3" s="46" t="s">
        <v>8</v>
      </c>
      <c r="P3" s="47">
        <f t="shared" ref="P3:P7" si="9">H3</f>
        <v>451</v>
      </c>
      <c r="S3" s="102" t="s">
        <v>23</v>
      </c>
      <c r="T3" s="103">
        <f t="shared" ref="T3:T5" si="10">L3</f>
        <v>928</v>
      </c>
      <c r="V3" s="82" t="s">
        <v>47</v>
      </c>
      <c r="W3" s="46" t="s">
        <v>8</v>
      </c>
      <c r="X3" s="47">
        <f t="shared" ref="X3:X7" si="11">H3</f>
        <v>451</v>
      </c>
      <c r="AA3" s="102" t="s">
        <v>23</v>
      </c>
      <c r="AB3" s="103">
        <f t="shared" ref="AB3:AB5" si="12">T3</f>
        <v>928</v>
      </c>
      <c r="AD3" s="82" t="s">
        <v>47</v>
      </c>
      <c r="AE3" s="46" t="s">
        <v>8</v>
      </c>
      <c r="AF3" s="47">
        <f t="shared" ref="AF3:AF8" si="13">P3</f>
        <v>451</v>
      </c>
      <c r="AI3" s="102" t="s">
        <v>23</v>
      </c>
      <c r="AJ3" s="103">
        <f t="shared" ref="AJ3:AJ5" si="14">AB3</f>
        <v>928</v>
      </c>
      <c r="AL3" s="82" t="s">
        <v>47</v>
      </c>
      <c r="AM3" s="46" t="s">
        <v>8</v>
      </c>
      <c r="AN3" s="47">
        <f t="shared" ref="AN3:AN8" si="15">X3</f>
        <v>451</v>
      </c>
      <c r="AQ3" s="102" t="s">
        <v>23</v>
      </c>
      <c r="AR3" s="103">
        <f t="shared" ref="AR3:AR5" si="16">AJ3</f>
        <v>928</v>
      </c>
      <c r="AT3" s="82" t="s">
        <v>47</v>
      </c>
      <c r="AU3" s="46" t="s">
        <v>8</v>
      </c>
      <c r="AV3" s="47">
        <f t="shared" ref="AV3:AV8" si="17">AF3</f>
        <v>451</v>
      </c>
      <c r="AY3" s="102" t="s">
        <v>23</v>
      </c>
      <c r="AZ3" s="103">
        <f t="shared" ref="AZ3:AZ5" si="18">AR3</f>
        <v>928</v>
      </c>
      <c r="BB3" s="82" t="s">
        <v>47</v>
      </c>
      <c r="BC3" s="46" t="s">
        <v>8</v>
      </c>
      <c r="BD3" s="47">
        <f t="shared" ref="BD3:BD8" si="19">AN3</f>
        <v>451</v>
      </c>
      <c r="BG3" s="102" t="s">
        <v>23</v>
      </c>
      <c r="BH3" s="103">
        <f t="shared" ref="BH3:BH5" si="20">AZ3</f>
        <v>928</v>
      </c>
      <c r="BJ3" s="82" t="s">
        <v>47</v>
      </c>
      <c r="BK3" s="46" t="s">
        <v>8</v>
      </c>
      <c r="BL3" s="47">
        <f t="shared" ref="BL3:BL8" si="21">AV3</f>
        <v>451</v>
      </c>
      <c r="BO3" s="102" t="s">
        <v>23</v>
      </c>
      <c r="BP3" s="103">
        <f t="shared" ref="BP3:BP5" si="22">BH3</f>
        <v>928</v>
      </c>
      <c r="BR3" s="82" t="s">
        <v>47</v>
      </c>
      <c r="BS3" s="46" t="s">
        <v>8</v>
      </c>
      <c r="BT3" s="47">
        <f t="shared" ref="BT3:BT8" si="23">BD3</f>
        <v>451</v>
      </c>
    </row>
    <row r="4" spans="1:72" x14ac:dyDescent="0.25">
      <c r="C4" s="48" t="s">
        <v>2</v>
      </c>
      <c r="D4" s="49">
        <f>'Elettori-Votanti'!B3</f>
        <v>457</v>
      </c>
      <c r="F4" s="83" t="s">
        <v>48</v>
      </c>
      <c r="G4" s="98" t="s">
        <v>24</v>
      </c>
      <c r="H4" s="99">
        <v>5</v>
      </c>
      <c r="K4" s="48" t="s">
        <v>2</v>
      </c>
      <c r="L4" s="49">
        <f t="shared" si="8"/>
        <v>457</v>
      </c>
      <c r="N4" s="83" t="s">
        <v>48</v>
      </c>
      <c r="O4" s="98" t="s">
        <v>24</v>
      </c>
      <c r="P4" s="108">
        <f t="shared" si="9"/>
        <v>5</v>
      </c>
      <c r="S4" s="48" t="s">
        <v>2</v>
      </c>
      <c r="T4" s="49">
        <f t="shared" si="10"/>
        <v>457</v>
      </c>
      <c r="V4" s="83" t="s">
        <v>48</v>
      </c>
      <c r="W4" s="98" t="s">
        <v>24</v>
      </c>
      <c r="X4" s="108">
        <f t="shared" si="11"/>
        <v>5</v>
      </c>
      <c r="AA4" s="48" t="s">
        <v>2</v>
      </c>
      <c r="AB4" s="49">
        <f t="shared" si="12"/>
        <v>457</v>
      </c>
      <c r="AD4" s="83" t="s">
        <v>48</v>
      </c>
      <c r="AE4" s="98" t="s">
        <v>24</v>
      </c>
      <c r="AF4" s="108">
        <f t="shared" si="13"/>
        <v>5</v>
      </c>
      <c r="AI4" s="48" t="s">
        <v>2</v>
      </c>
      <c r="AJ4" s="49">
        <f t="shared" si="14"/>
        <v>457</v>
      </c>
      <c r="AL4" s="83" t="s">
        <v>48</v>
      </c>
      <c r="AM4" s="98" t="s">
        <v>24</v>
      </c>
      <c r="AN4" s="108">
        <f t="shared" si="15"/>
        <v>5</v>
      </c>
      <c r="AQ4" s="48" t="s">
        <v>2</v>
      </c>
      <c r="AR4" s="49">
        <f t="shared" si="16"/>
        <v>457</v>
      </c>
      <c r="AT4" s="83" t="s">
        <v>48</v>
      </c>
      <c r="AU4" s="98" t="s">
        <v>24</v>
      </c>
      <c r="AV4" s="108">
        <f t="shared" si="17"/>
        <v>5</v>
      </c>
      <c r="AY4" s="48" t="s">
        <v>2</v>
      </c>
      <c r="AZ4" s="49">
        <f t="shared" si="18"/>
        <v>457</v>
      </c>
      <c r="BB4" s="83" t="s">
        <v>48</v>
      </c>
      <c r="BC4" s="98" t="s">
        <v>24</v>
      </c>
      <c r="BD4" s="108">
        <f t="shared" si="19"/>
        <v>5</v>
      </c>
      <c r="BG4" s="48" t="s">
        <v>2</v>
      </c>
      <c r="BH4" s="49">
        <f t="shared" si="20"/>
        <v>457</v>
      </c>
      <c r="BJ4" s="83" t="s">
        <v>48</v>
      </c>
      <c r="BK4" s="98" t="s">
        <v>24</v>
      </c>
      <c r="BL4" s="108">
        <f t="shared" si="21"/>
        <v>5</v>
      </c>
      <c r="BO4" s="48" t="s">
        <v>2</v>
      </c>
      <c r="BP4" s="49">
        <f t="shared" si="22"/>
        <v>457</v>
      </c>
      <c r="BR4" s="83" t="s">
        <v>48</v>
      </c>
      <c r="BS4" s="98" t="s">
        <v>24</v>
      </c>
      <c r="BT4" s="108">
        <f t="shared" si="23"/>
        <v>5</v>
      </c>
    </row>
    <row r="5" spans="1:72" x14ac:dyDescent="0.25">
      <c r="C5" s="50" t="s">
        <v>3</v>
      </c>
      <c r="D5" s="51">
        <f>'Elettori-Votanti'!B4</f>
        <v>471</v>
      </c>
      <c r="F5" s="83" t="s">
        <v>49</v>
      </c>
      <c r="G5" s="98" t="s">
        <v>25</v>
      </c>
      <c r="H5" s="99">
        <v>6</v>
      </c>
      <c r="K5" s="50" t="s">
        <v>3</v>
      </c>
      <c r="L5" s="51">
        <f t="shared" si="8"/>
        <v>471</v>
      </c>
      <c r="N5" s="83" t="s">
        <v>49</v>
      </c>
      <c r="O5" s="98" t="s">
        <v>25</v>
      </c>
      <c r="P5" s="108">
        <f t="shared" si="9"/>
        <v>6</v>
      </c>
      <c r="S5" s="50" t="s">
        <v>3</v>
      </c>
      <c r="T5" s="51">
        <f t="shared" si="10"/>
        <v>471</v>
      </c>
      <c r="V5" s="83" t="s">
        <v>49</v>
      </c>
      <c r="W5" s="98" t="s">
        <v>25</v>
      </c>
      <c r="X5" s="108">
        <f t="shared" si="11"/>
        <v>6</v>
      </c>
      <c r="AA5" s="50" t="s">
        <v>3</v>
      </c>
      <c r="AB5" s="51">
        <f t="shared" si="12"/>
        <v>471</v>
      </c>
      <c r="AD5" s="83" t="s">
        <v>49</v>
      </c>
      <c r="AE5" s="98" t="s">
        <v>25</v>
      </c>
      <c r="AF5" s="108">
        <f t="shared" si="13"/>
        <v>6</v>
      </c>
      <c r="AI5" s="50" t="s">
        <v>3</v>
      </c>
      <c r="AJ5" s="51">
        <f t="shared" si="14"/>
        <v>471</v>
      </c>
      <c r="AL5" s="83" t="s">
        <v>49</v>
      </c>
      <c r="AM5" s="98" t="s">
        <v>25</v>
      </c>
      <c r="AN5" s="108">
        <f t="shared" si="15"/>
        <v>6</v>
      </c>
      <c r="AQ5" s="50" t="s">
        <v>3</v>
      </c>
      <c r="AR5" s="51">
        <f t="shared" si="16"/>
        <v>471</v>
      </c>
      <c r="AT5" s="83" t="s">
        <v>49</v>
      </c>
      <c r="AU5" s="98" t="s">
        <v>25</v>
      </c>
      <c r="AV5" s="108">
        <f t="shared" si="17"/>
        <v>6</v>
      </c>
      <c r="AY5" s="50" t="s">
        <v>3</v>
      </c>
      <c r="AZ5" s="51">
        <f t="shared" si="18"/>
        <v>471</v>
      </c>
      <c r="BB5" s="83" t="s">
        <v>49</v>
      </c>
      <c r="BC5" s="98" t="s">
        <v>25</v>
      </c>
      <c r="BD5" s="108">
        <f t="shared" si="19"/>
        <v>6</v>
      </c>
      <c r="BG5" s="50" t="s">
        <v>3</v>
      </c>
      <c r="BH5" s="51">
        <f t="shared" si="20"/>
        <v>471</v>
      </c>
      <c r="BJ5" s="83" t="s">
        <v>49</v>
      </c>
      <c r="BK5" s="98" t="s">
        <v>25</v>
      </c>
      <c r="BL5" s="108">
        <f t="shared" si="21"/>
        <v>6</v>
      </c>
      <c r="BO5" s="50" t="s">
        <v>3</v>
      </c>
      <c r="BP5" s="51">
        <f t="shared" si="22"/>
        <v>471</v>
      </c>
      <c r="BR5" s="83" t="s">
        <v>49</v>
      </c>
      <c r="BS5" s="98" t="s">
        <v>25</v>
      </c>
      <c r="BT5" s="108">
        <f t="shared" si="23"/>
        <v>6</v>
      </c>
    </row>
    <row r="6" spans="1:72" x14ac:dyDescent="0.25">
      <c r="C6" s="38"/>
      <c r="D6" s="104"/>
      <c r="F6" s="83" t="s">
        <v>50</v>
      </c>
      <c r="G6" s="98" t="s">
        <v>26</v>
      </c>
      <c r="H6" s="99">
        <v>0</v>
      </c>
      <c r="K6" s="38"/>
      <c r="L6" s="104"/>
      <c r="N6" s="83" t="s">
        <v>50</v>
      </c>
      <c r="O6" s="98" t="s">
        <v>26</v>
      </c>
      <c r="P6" s="108">
        <f t="shared" si="9"/>
        <v>0</v>
      </c>
      <c r="S6" s="38"/>
      <c r="T6" s="104"/>
      <c r="V6" s="83" t="s">
        <v>50</v>
      </c>
      <c r="W6" s="98" t="s">
        <v>26</v>
      </c>
      <c r="X6" s="108">
        <f t="shared" si="11"/>
        <v>0</v>
      </c>
      <c r="AA6" s="38"/>
      <c r="AB6" s="104"/>
      <c r="AD6" s="83" t="s">
        <v>50</v>
      </c>
      <c r="AE6" s="98" t="s">
        <v>26</v>
      </c>
      <c r="AF6" s="108">
        <f t="shared" si="13"/>
        <v>0</v>
      </c>
      <c r="AI6" s="38"/>
      <c r="AJ6" s="104"/>
      <c r="AL6" s="83" t="s">
        <v>50</v>
      </c>
      <c r="AM6" s="98" t="s">
        <v>26</v>
      </c>
      <c r="AN6" s="108">
        <f t="shared" si="15"/>
        <v>0</v>
      </c>
      <c r="AQ6" s="38"/>
      <c r="AR6" s="104"/>
      <c r="AT6" s="83" t="s">
        <v>50</v>
      </c>
      <c r="AU6" s="98" t="s">
        <v>26</v>
      </c>
      <c r="AV6" s="108">
        <f t="shared" si="17"/>
        <v>0</v>
      </c>
      <c r="AY6" s="38"/>
      <c r="AZ6" s="104"/>
      <c r="BB6" s="83" t="s">
        <v>50</v>
      </c>
      <c r="BC6" s="98" t="s">
        <v>26</v>
      </c>
      <c r="BD6" s="108">
        <f t="shared" si="19"/>
        <v>0</v>
      </c>
      <c r="BG6" s="38"/>
      <c r="BH6" s="104"/>
      <c r="BJ6" s="83" t="s">
        <v>50</v>
      </c>
      <c r="BK6" s="98" t="s">
        <v>26</v>
      </c>
      <c r="BL6" s="108">
        <f t="shared" si="21"/>
        <v>0</v>
      </c>
      <c r="BO6" s="38"/>
      <c r="BP6" s="104"/>
      <c r="BR6" s="83" t="s">
        <v>50</v>
      </c>
      <c r="BS6" s="98" t="s">
        <v>26</v>
      </c>
      <c r="BT6" s="108">
        <f t="shared" si="23"/>
        <v>0</v>
      </c>
    </row>
    <row r="7" spans="1:72" x14ac:dyDescent="0.25">
      <c r="C7" s="87"/>
      <c r="D7" s="105"/>
      <c r="F7" s="84" t="s">
        <v>51</v>
      </c>
      <c r="G7" s="100" t="s">
        <v>27</v>
      </c>
      <c r="H7" s="101">
        <f>H3-H4-H5-H6</f>
        <v>440</v>
      </c>
      <c r="K7" s="87"/>
      <c r="L7" s="105"/>
      <c r="N7" s="84" t="s">
        <v>51</v>
      </c>
      <c r="O7" s="100" t="s">
        <v>27</v>
      </c>
      <c r="P7" s="101">
        <f t="shared" si="9"/>
        <v>440</v>
      </c>
      <c r="S7" s="87"/>
      <c r="T7" s="105"/>
      <c r="V7" s="84" t="s">
        <v>51</v>
      </c>
      <c r="W7" s="100" t="s">
        <v>27</v>
      </c>
      <c r="X7" s="101">
        <f t="shared" si="11"/>
        <v>440</v>
      </c>
      <c r="AA7" s="87"/>
      <c r="AB7" s="105"/>
      <c r="AD7" s="84" t="s">
        <v>51</v>
      </c>
      <c r="AE7" s="100" t="s">
        <v>27</v>
      </c>
      <c r="AF7" s="101">
        <f t="shared" si="13"/>
        <v>440</v>
      </c>
      <c r="AI7" s="87"/>
      <c r="AJ7" s="105"/>
      <c r="AL7" s="84" t="s">
        <v>51</v>
      </c>
      <c r="AM7" s="100" t="s">
        <v>27</v>
      </c>
      <c r="AN7" s="101">
        <f t="shared" si="15"/>
        <v>440</v>
      </c>
      <c r="AQ7" s="87"/>
      <c r="AR7" s="105"/>
      <c r="AT7" s="84" t="s">
        <v>51</v>
      </c>
      <c r="AU7" s="100" t="s">
        <v>27</v>
      </c>
      <c r="AV7" s="101">
        <f t="shared" si="17"/>
        <v>440</v>
      </c>
      <c r="AY7" s="87"/>
      <c r="AZ7" s="105"/>
      <c r="BB7" s="84" t="s">
        <v>51</v>
      </c>
      <c r="BC7" s="100" t="s">
        <v>27</v>
      </c>
      <c r="BD7" s="101">
        <f t="shared" si="19"/>
        <v>440</v>
      </c>
      <c r="BG7" s="87"/>
      <c r="BH7" s="105"/>
      <c r="BJ7" s="84" t="s">
        <v>51</v>
      </c>
      <c r="BK7" s="100" t="s">
        <v>27</v>
      </c>
      <c r="BL7" s="101">
        <f t="shared" si="21"/>
        <v>440</v>
      </c>
      <c r="BO7" s="87"/>
      <c r="BP7" s="105"/>
      <c r="BR7" s="84" t="s">
        <v>51</v>
      </c>
      <c r="BS7" s="100" t="s">
        <v>27</v>
      </c>
      <c r="BT7" s="101">
        <f t="shared" si="23"/>
        <v>440</v>
      </c>
    </row>
    <row r="8" spans="1:72" x14ac:dyDescent="0.25">
      <c r="C8" s="106" t="s">
        <v>44</v>
      </c>
      <c r="D8" s="107">
        <f>'Elettori-Votanti'!B26</f>
        <v>0.76616379310344829</v>
      </c>
      <c r="F8" s="87"/>
      <c r="G8" s="59" t="str">
        <f>IF((D17+H17+L17+P17+T17+X17+AB17+AF17+AJ17+AN17+AR17+AV17+AZ17+BD17+BH17+BL17+BP17)=H7,"","Err.: diff. voti validi e somma voti di lista")</f>
        <v/>
      </c>
      <c r="H8" s="88" t="str">
        <f>IF((D17+H17+L17+P17+T17+X17+AB17+AF17+AJ17+AN17+AR17+AV17+AZ17+BD17+BH17+BL17+BP17)=H7,"",(H7-(D17+H17+L17+P17+T17+X17)))</f>
        <v/>
      </c>
      <c r="K8" s="106" t="s">
        <v>44</v>
      </c>
      <c r="L8" s="107">
        <f>$D$8</f>
        <v>0.76616379310344829</v>
      </c>
      <c r="N8" s="87"/>
      <c r="O8" s="59" t="str">
        <f t="shared" ref="O8:P8" si="24">G8</f>
        <v/>
      </c>
      <c r="P8" s="88" t="str">
        <f t="shared" si="24"/>
        <v/>
      </c>
      <c r="S8" s="106" t="s">
        <v>44</v>
      </c>
      <c r="T8" s="107">
        <f>$D$8</f>
        <v>0.76616379310344829</v>
      </c>
      <c r="V8" s="87"/>
      <c r="W8" s="59" t="str">
        <f t="shared" ref="W8:X8" si="25">G8</f>
        <v/>
      </c>
      <c r="X8" s="88" t="str">
        <f t="shared" si="25"/>
        <v/>
      </c>
      <c r="AA8" s="106" t="s">
        <v>44</v>
      </c>
      <c r="AB8" s="107">
        <f>$D$8</f>
        <v>0.76616379310344829</v>
      </c>
      <c r="AD8" s="87"/>
      <c r="AE8" s="59" t="str">
        <f t="shared" ref="AE8" si="26">O8</f>
        <v/>
      </c>
      <c r="AF8" s="88" t="str">
        <f t="shared" si="13"/>
        <v/>
      </c>
      <c r="AI8" s="106" t="s">
        <v>44</v>
      </c>
      <c r="AJ8" s="107">
        <f>$D$8</f>
        <v>0.76616379310344829</v>
      </c>
      <c r="AL8" s="87"/>
      <c r="AM8" s="59" t="str">
        <f t="shared" ref="AM8" si="27">W8</f>
        <v/>
      </c>
      <c r="AN8" s="88" t="str">
        <f t="shared" si="15"/>
        <v/>
      </c>
      <c r="AQ8" s="106" t="s">
        <v>44</v>
      </c>
      <c r="AR8" s="107">
        <f>$D$8</f>
        <v>0.76616379310344829</v>
      </c>
      <c r="AT8" s="87"/>
      <c r="AU8" s="59" t="str">
        <f t="shared" ref="AU8" si="28">AE8</f>
        <v/>
      </c>
      <c r="AV8" s="88" t="str">
        <f t="shared" si="17"/>
        <v/>
      </c>
      <c r="AY8" s="106" t="s">
        <v>44</v>
      </c>
      <c r="AZ8" s="107">
        <f>$D$8</f>
        <v>0.76616379310344829</v>
      </c>
      <c r="BB8" s="87"/>
      <c r="BC8" s="59" t="str">
        <f t="shared" ref="BC8" si="29">AM8</f>
        <v/>
      </c>
      <c r="BD8" s="88" t="str">
        <f t="shared" si="19"/>
        <v/>
      </c>
      <c r="BG8" s="106" t="s">
        <v>44</v>
      </c>
      <c r="BH8" s="107">
        <f>$D$8</f>
        <v>0.76616379310344829</v>
      </c>
      <c r="BJ8" s="87"/>
      <c r="BK8" s="59" t="str">
        <f t="shared" ref="BK8" si="30">AU8</f>
        <v/>
      </c>
      <c r="BL8" s="88" t="str">
        <f t="shared" si="21"/>
        <v/>
      </c>
      <c r="BO8" s="106" t="s">
        <v>44</v>
      </c>
      <c r="BP8" s="107">
        <f>$D$8</f>
        <v>0.76616379310344829</v>
      </c>
      <c r="BR8" s="87"/>
      <c r="BS8" s="59" t="str">
        <f t="shared" ref="BS8" si="31">BC8</f>
        <v/>
      </c>
      <c r="BT8" s="88" t="str">
        <f t="shared" si="23"/>
        <v/>
      </c>
    </row>
    <row r="9" spans="1:72" x14ac:dyDescent="0.25">
      <c r="C9" s="39"/>
      <c r="D9" s="90"/>
      <c r="F9" s="39"/>
      <c r="G9" s="89"/>
      <c r="H9" s="90"/>
      <c r="K9" s="39"/>
      <c r="L9" s="90"/>
      <c r="N9" s="39"/>
      <c r="O9" s="89"/>
      <c r="P9" s="90"/>
      <c r="S9" s="39"/>
      <c r="T9" s="90"/>
      <c r="V9" s="39"/>
      <c r="W9" s="89"/>
      <c r="X9" s="90"/>
      <c r="AA9" s="39"/>
      <c r="AB9" s="90"/>
      <c r="AD9" s="39"/>
      <c r="AE9" s="89"/>
      <c r="AF9" s="90"/>
      <c r="AI9" s="39"/>
      <c r="AJ9" s="90"/>
      <c r="AL9" s="39"/>
      <c r="AM9" s="89"/>
      <c r="AN9" s="90"/>
      <c r="AQ9" s="39"/>
      <c r="AR9" s="90"/>
      <c r="AT9" s="39"/>
      <c r="AU9" s="89"/>
      <c r="AV9" s="90"/>
      <c r="AY9" s="39"/>
      <c r="AZ9" s="90"/>
      <c r="BB9" s="39"/>
      <c r="BC9" s="89"/>
      <c r="BD9" s="90"/>
      <c r="BG9" s="39"/>
      <c r="BH9" s="90"/>
      <c r="BJ9" s="39"/>
      <c r="BK9" s="89"/>
      <c r="BL9" s="90"/>
      <c r="BO9" s="39"/>
      <c r="BP9" s="90"/>
      <c r="BR9" s="39"/>
      <c r="BS9" s="89"/>
      <c r="BT9" s="90"/>
    </row>
    <row r="13" spans="1:72" x14ac:dyDescent="0.25">
      <c r="A13" s="61"/>
      <c r="B13" s="142" t="s">
        <v>52</v>
      </c>
      <c r="C13" s="142"/>
      <c r="D13" s="142"/>
      <c r="E13" s="142"/>
      <c r="F13" s="142"/>
      <c r="G13" s="142"/>
      <c r="H13" s="142"/>
      <c r="J13" s="142" t="s">
        <v>52</v>
      </c>
      <c r="K13" s="142"/>
      <c r="L13" s="142"/>
      <c r="M13" s="142"/>
      <c r="N13" s="142"/>
      <c r="O13" s="142"/>
      <c r="P13" s="142"/>
      <c r="R13" s="142" t="s">
        <v>52</v>
      </c>
      <c r="S13" s="142"/>
      <c r="T13" s="142"/>
      <c r="U13" s="142"/>
      <c r="V13" s="142"/>
      <c r="W13" s="142"/>
      <c r="X13" s="142"/>
      <c r="Z13" s="142" t="s">
        <v>52</v>
      </c>
      <c r="AA13" s="142"/>
      <c r="AB13" s="142"/>
      <c r="AC13" s="142"/>
      <c r="AD13" s="142"/>
      <c r="AE13" s="142"/>
      <c r="AF13" s="142"/>
      <c r="AH13" s="142" t="s">
        <v>52</v>
      </c>
      <c r="AI13" s="142"/>
      <c r="AJ13" s="142"/>
      <c r="AK13" s="142"/>
      <c r="AL13" s="142"/>
      <c r="AM13" s="142"/>
      <c r="AN13" s="142"/>
      <c r="AP13" s="142" t="s">
        <v>52</v>
      </c>
      <c r="AQ13" s="142"/>
      <c r="AR13" s="142"/>
      <c r="AS13" s="142"/>
      <c r="AT13" s="142"/>
      <c r="AU13" s="142"/>
      <c r="AV13" s="142"/>
      <c r="AX13" s="142" t="s">
        <v>52</v>
      </c>
      <c r="AY13" s="142"/>
      <c r="AZ13" s="142"/>
      <c r="BA13" s="142"/>
      <c r="BB13" s="142"/>
      <c r="BC13" s="142"/>
      <c r="BD13" s="142"/>
      <c r="BF13" s="142" t="s">
        <v>52</v>
      </c>
      <c r="BG13" s="142"/>
      <c r="BH13" s="142"/>
      <c r="BI13" s="142"/>
      <c r="BJ13" s="142"/>
      <c r="BK13" s="142"/>
      <c r="BL13" s="142"/>
      <c r="BN13" s="142" t="s">
        <v>52</v>
      </c>
      <c r="BO13" s="142"/>
      <c r="BP13" s="142"/>
      <c r="BQ13" s="142"/>
      <c r="BR13" s="142"/>
      <c r="BS13" s="142"/>
      <c r="BT13" s="142"/>
    </row>
    <row r="15" spans="1:72" x14ac:dyDescent="0.25">
      <c r="B15" s="140"/>
      <c r="C15" s="58" t="s">
        <v>19</v>
      </c>
      <c r="D15" s="136" t="s">
        <v>40</v>
      </c>
      <c r="F15" s="138"/>
      <c r="G15" s="58" t="s">
        <v>30</v>
      </c>
      <c r="H15" s="136" t="s">
        <v>40</v>
      </c>
      <c r="J15" s="140"/>
      <c r="K15" s="92" t="s">
        <v>31</v>
      </c>
      <c r="L15" s="136" t="s">
        <v>40</v>
      </c>
      <c r="N15" s="138"/>
      <c r="O15" s="92" t="s">
        <v>32</v>
      </c>
      <c r="P15" s="136" t="s">
        <v>40</v>
      </c>
      <c r="R15" s="140"/>
      <c r="S15" s="92" t="s">
        <v>54</v>
      </c>
      <c r="T15" s="136" t="s">
        <v>40</v>
      </c>
      <c r="V15" s="138"/>
      <c r="W15" s="92" t="s">
        <v>88</v>
      </c>
      <c r="X15" s="136" t="s">
        <v>40</v>
      </c>
      <c r="Z15" s="140"/>
      <c r="AA15" s="92" t="s">
        <v>89</v>
      </c>
      <c r="AB15" s="136" t="s">
        <v>40</v>
      </c>
      <c r="AD15" s="138"/>
      <c r="AE15" s="92" t="s">
        <v>90</v>
      </c>
      <c r="AF15" s="136" t="s">
        <v>40</v>
      </c>
      <c r="AH15" s="140"/>
      <c r="AI15" s="92" t="s">
        <v>91</v>
      </c>
      <c r="AJ15" s="136" t="s">
        <v>40</v>
      </c>
      <c r="AL15" s="138"/>
      <c r="AM15" s="92" t="s">
        <v>92</v>
      </c>
      <c r="AN15" s="136" t="s">
        <v>40</v>
      </c>
      <c r="AP15" s="140"/>
      <c r="AQ15" s="92" t="s">
        <v>93</v>
      </c>
      <c r="AR15" s="136" t="s">
        <v>40</v>
      </c>
      <c r="AT15" s="138"/>
      <c r="AU15" s="92" t="s">
        <v>94</v>
      </c>
      <c r="AV15" s="136" t="s">
        <v>40</v>
      </c>
      <c r="AX15" s="140"/>
      <c r="AY15" s="92" t="s">
        <v>95</v>
      </c>
      <c r="AZ15" s="136" t="s">
        <v>40</v>
      </c>
      <c r="BB15" s="138"/>
      <c r="BC15" s="92" t="s">
        <v>96</v>
      </c>
      <c r="BD15" s="136" t="s">
        <v>40</v>
      </c>
      <c r="BF15" s="140"/>
      <c r="BG15" s="92" t="s">
        <v>97</v>
      </c>
      <c r="BH15" s="136" t="s">
        <v>40</v>
      </c>
      <c r="BJ15" s="138"/>
      <c r="BK15" s="92" t="s">
        <v>98</v>
      </c>
      <c r="BL15" s="136" t="s">
        <v>40</v>
      </c>
      <c r="BN15" s="140"/>
      <c r="BO15" s="92" t="s">
        <v>99</v>
      </c>
      <c r="BP15" s="136" t="s">
        <v>40</v>
      </c>
      <c r="BR15" s="138"/>
      <c r="BS15" s="122" t="s">
        <v>100</v>
      </c>
      <c r="BT15" s="136" t="s">
        <v>40</v>
      </c>
    </row>
    <row r="16" spans="1:72" ht="9.6999999999999993" customHeight="1" x14ac:dyDescent="0.25">
      <c r="B16" s="141"/>
      <c r="C16" s="91"/>
      <c r="D16" s="137"/>
      <c r="F16" s="139"/>
      <c r="G16" s="91"/>
      <c r="H16" s="137"/>
      <c r="J16" s="141"/>
      <c r="K16" s="91"/>
      <c r="L16" s="137"/>
      <c r="N16" s="139"/>
      <c r="O16" s="91"/>
      <c r="P16" s="137"/>
      <c r="R16" s="141"/>
      <c r="S16" s="91"/>
      <c r="T16" s="137"/>
      <c r="V16" s="139"/>
      <c r="W16" s="91"/>
      <c r="X16" s="137"/>
      <c r="Z16" s="141"/>
      <c r="AA16" s="91"/>
      <c r="AB16" s="137"/>
      <c r="AD16" s="139"/>
      <c r="AE16" s="91"/>
      <c r="AF16" s="137"/>
      <c r="AH16" s="141"/>
      <c r="AI16" s="91"/>
      <c r="AJ16" s="137"/>
      <c r="AL16" s="139"/>
      <c r="AM16" s="91"/>
      <c r="AN16" s="137"/>
      <c r="AP16" s="141"/>
      <c r="AQ16" s="91"/>
      <c r="AR16" s="137"/>
      <c r="AT16" s="139"/>
      <c r="AU16" s="91"/>
      <c r="AV16" s="137"/>
      <c r="AX16" s="141"/>
      <c r="AY16" s="91"/>
      <c r="AZ16" s="137"/>
      <c r="BB16" s="139"/>
      <c r="BC16" s="91"/>
      <c r="BD16" s="137"/>
      <c r="BF16" s="141"/>
      <c r="BG16" s="91"/>
      <c r="BH16" s="137"/>
      <c r="BJ16" s="139"/>
      <c r="BK16" s="91"/>
      <c r="BL16" s="137"/>
      <c r="BN16" s="141"/>
      <c r="BO16" s="91"/>
      <c r="BP16" s="137"/>
      <c r="BR16" s="139"/>
      <c r="BS16" s="91"/>
      <c r="BT16" s="137"/>
    </row>
    <row r="17" spans="2:72" ht="30.75" customHeight="1" x14ac:dyDescent="0.25">
      <c r="B17" s="39"/>
      <c r="C17" s="56" t="s">
        <v>289</v>
      </c>
      <c r="D17" s="57">
        <v>14</v>
      </c>
      <c r="F17" s="39"/>
      <c r="G17" s="56" t="s">
        <v>290</v>
      </c>
      <c r="H17" s="57">
        <v>223</v>
      </c>
      <c r="J17" s="39"/>
      <c r="K17" s="56" t="s">
        <v>291</v>
      </c>
      <c r="L17" s="57">
        <v>31</v>
      </c>
      <c r="N17" s="39"/>
      <c r="O17" s="56" t="s">
        <v>292</v>
      </c>
      <c r="P17" s="57">
        <v>1</v>
      </c>
      <c r="R17" s="39"/>
      <c r="S17" s="56" t="s">
        <v>293</v>
      </c>
      <c r="T17" s="57">
        <v>2</v>
      </c>
      <c r="V17" s="39"/>
      <c r="W17" s="93" t="s">
        <v>294</v>
      </c>
      <c r="X17" s="57">
        <v>5</v>
      </c>
      <c r="Z17" s="39"/>
      <c r="AA17" s="56" t="s">
        <v>295</v>
      </c>
      <c r="AB17" s="57">
        <v>65</v>
      </c>
      <c r="AD17" s="39"/>
      <c r="AE17" s="93" t="s">
        <v>296</v>
      </c>
      <c r="AF17" s="57">
        <v>6</v>
      </c>
      <c r="AH17" s="39"/>
      <c r="AI17" s="56" t="s">
        <v>297</v>
      </c>
      <c r="AJ17" s="57">
        <v>1</v>
      </c>
      <c r="AL17" s="39"/>
      <c r="AM17" s="93" t="s">
        <v>298</v>
      </c>
      <c r="AN17" s="57">
        <v>18</v>
      </c>
      <c r="AP17" s="39"/>
      <c r="AQ17" s="56" t="s">
        <v>299</v>
      </c>
      <c r="AR17" s="57">
        <v>42</v>
      </c>
      <c r="AT17" s="39"/>
      <c r="AU17" s="93" t="s">
        <v>300</v>
      </c>
      <c r="AV17" s="57">
        <v>2</v>
      </c>
      <c r="AX17" s="39"/>
      <c r="AY17" s="56" t="s">
        <v>301</v>
      </c>
      <c r="AZ17" s="57">
        <v>3</v>
      </c>
      <c r="BB17" s="39"/>
      <c r="BC17" s="93" t="s">
        <v>302</v>
      </c>
      <c r="BD17" s="57">
        <v>21</v>
      </c>
      <c r="BF17" s="39"/>
      <c r="BG17" s="56" t="s">
        <v>303</v>
      </c>
      <c r="BH17" s="57">
        <v>0</v>
      </c>
      <c r="BJ17" s="39"/>
      <c r="BK17" s="93" t="s">
        <v>304</v>
      </c>
      <c r="BL17" s="57">
        <v>5</v>
      </c>
      <c r="BN17" s="39"/>
      <c r="BO17" s="56" t="s">
        <v>305</v>
      </c>
      <c r="BP17" s="57">
        <v>1</v>
      </c>
      <c r="BR17" s="39"/>
      <c r="BS17" s="93" t="s">
        <v>53</v>
      </c>
      <c r="BT17" s="57">
        <v>0</v>
      </c>
    </row>
    <row r="18" spans="2:72" x14ac:dyDescent="0.25">
      <c r="C18" s="54" t="s">
        <v>33</v>
      </c>
      <c r="D18" s="55">
        <f>D17/$H$7</f>
        <v>3.1818181818181815E-2</v>
      </c>
      <c r="G18" s="54" t="s">
        <v>33</v>
      </c>
      <c r="H18" s="55">
        <f>H17/$H$7</f>
        <v>0.50681818181818183</v>
      </c>
      <c r="K18" s="54" t="s">
        <v>33</v>
      </c>
      <c r="L18" s="55">
        <f>L17/$H$7</f>
        <v>7.045454545454545E-2</v>
      </c>
      <c r="O18" s="54" t="s">
        <v>33</v>
      </c>
      <c r="P18" s="55">
        <f>P17/$H$7</f>
        <v>2.2727272727272726E-3</v>
      </c>
      <c r="S18" s="54" t="s">
        <v>33</v>
      </c>
      <c r="T18" s="55">
        <f>T17/$H$7</f>
        <v>4.5454545454545452E-3</v>
      </c>
      <c r="W18" s="54" t="s">
        <v>33</v>
      </c>
      <c r="X18" s="55">
        <f>X17/$H$7</f>
        <v>1.1363636363636364E-2</v>
      </c>
      <c r="AA18" s="54" t="s">
        <v>33</v>
      </c>
      <c r="AB18" s="55">
        <f>AB17/$H$7</f>
        <v>0.14772727272727273</v>
      </c>
      <c r="AE18" s="54" t="s">
        <v>33</v>
      </c>
      <c r="AF18" s="55">
        <f>AF17/$H$7</f>
        <v>1.3636363636363636E-2</v>
      </c>
      <c r="AI18" s="54" t="s">
        <v>33</v>
      </c>
      <c r="AJ18" s="55">
        <f>AJ17/$H$7</f>
        <v>2.2727272727272726E-3</v>
      </c>
      <c r="AM18" s="54" t="s">
        <v>33</v>
      </c>
      <c r="AN18" s="55">
        <f>AN17/$H$7</f>
        <v>4.0909090909090909E-2</v>
      </c>
      <c r="AQ18" s="54" t="s">
        <v>33</v>
      </c>
      <c r="AR18" s="55">
        <f>AR17/$H$7</f>
        <v>9.5454545454545459E-2</v>
      </c>
      <c r="AU18" s="54" t="s">
        <v>33</v>
      </c>
      <c r="AV18" s="55">
        <f>AV17/$H$7</f>
        <v>4.5454545454545452E-3</v>
      </c>
      <c r="AY18" s="54" t="s">
        <v>33</v>
      </c>
      <c r="AZ18" s="55">
        <f>AB17/$H$7</f>
        <v>0.14772727272727273</v>
      </c>
      <c r="BC18" s="54" t="s">
        <v>33</v>
      </c>
      <c r="BD18" s="55">
        <f>AF17/$H$7</f>
        <v>1.3636363636363636E-2</v>
      </c>
      <c r="BG18" s="54" t="s">
        <v>33</v>
      </c>
      <c r="BH18" s="55">
        <f>BH17/$H$7</f>
        <v>0</v>
      </c>
      <c r="BK18" s="54" t="s">
        <v>33</v>
      </c>
      <c r="BL18" s="55">
        <f>BL17/$H$7</f>
        <v>1.1363636363636364E-2</v>
      </c>
      <c r="BO18" s="54" t="s">
        <v>33</v>
      </c>
      <c r="BP18" s="55">
        <f>BP17/$H$7</f>
        <v>2.2727272727272726E-3</v>
      </c>
      <c r="BS18" s="54" t="s">
        <v>33</v>
      </c>
      <c r="BT18" s="55">
        <f>BT17/$H$7</f>
        <v>0</v>
      </c>
    </row>
    <row r="19" spans="2:72" x14ac:dyDescent="0.25">
      <c r="C19" s="54"/>
      <c r="D19" s="55"/>
      <c r="G19" s="54"/>
      <c r="H19" s="55"/>
      <c r="K19" s="54"/>
      <c r="L19" s="55"/>
      <c r="O19" s="54"/>
      <c r="P19" s="55"/>
      <c r="S19" s="54"/>
      <c r="T19" s="55"/>
      <c r="W19" s="54"/>
      <c r="X19" s="55"/>
      <c r="AA19" s="54"/>
      <c r="AB19" s="55"/>
      <c r="AE19" s="54"/>
      <c r="AF19" s="55"/>
      <c r="AI19" s="54"/>
      <c r="AJ19" s="55"/>
      <c r="AM19" s="54"/>
      <c r="AN19" s="55"/>
      <c r="AQ19" s="54"/>
      <c r="AR19" s="55"/>
      <c r="AU19" s="54"/>
      <c r="AV19" s="55"/>
      <c r="AY19" s="54"/>
      <c r="AZ19" s="55"/>
      <c r="BC19" s="54"/>
      <c r="BD19" s="55"/>
      <c r="BG19" s="54"/>
      <c r="BH19" s="55"/>
      <c r="BK19" s="54"/>
      <c r="BL19" s="55"/>
      <c r="BO19" s="54"/>
      <c r="BP19" s="55"/>
      <c r="BS19" s="54"/>
      <c r="BT19" s="55"/>
    </row>
    <row r="20" spans="2:72" x14ac:dyDescent="0.25">
      <c r="B20" s="45" t="s">
        <v>20</v>
      </c>
      <c r="C20" s="40" t="s">
        <v>21</v>
      </c>
      <c r="D20" s="45" t="s">
        <v>28</v>
      </c>
      <c r="F20" s="45" t="s">
        <v>20</v>
      </c>
      <c r="G20" s="40" t="s">
        <v>21</v>
      </c>
      <c r="H20" s="45" t="s">
        <v>28</v>
      </c>
      <c r="J20" s="45" t="s">
        <v>20</v>
      </c>
      <c r="K20" s="40" t="s">
        <v>21</v>
      </c>
      <c r="L20" s="45" t="s">
        <v>28</v>
      </c>
      <c r="N20" s="45" t="s">
        <v>20</v>
      </c>
      <c r="O20" s="40" t="s">
        <v>21</v>
      </c>
      <c r="P20" s="45" t="s">
        <v>28</v>
      </c>
      <c r="R20" s="45" t="s">
        <v>20</v>
      </c>
      <c r="S20" s="40" t="s">
        <v>21</v>
      </c>
      <c r="T20" s="45" t="s">
        <v>28</v>
      </c>
      <c r="V20" s="45" t="s">
        <v>20</v>
      </c>
      <c r="W20" s="40" t="s">
        <v>21</v>
      </c>
      <c r="X20" s="45" t="s">
        <v>28</v>
      </c>
      <c r="Z20" s="45" t="s">
        <v>20</v>
      </c>
      <c r="AA20" s="40" t="s">
        <v>21</v>
      </c>
      <c r="AB20" s="45" t="s">
        <v>28</v>
      </c>
      <c r="AD20" s="45" t="s">
        <v>20</v>
      </c>
      <c r="AE20" s="40" t="s">
        <v>21</v>
      </c>
      <c r="AF20" s="45" t="s">
        <v>28</v>
      </c>
      <c r="AH20" s="45" t="s">
        <v>20</v>
      </c>
      <c r="AI20" s="40" t="s">
        <v>21</v>
      </c>
      <c r="AJ20" s="45" t="s">
        <v>28</v>
      </c>
      <c r="AL20" s="45" t="s">
        <v>20</v>
      </c>
      <c r="AM20" s="40" t="s">
        <v>21</v>
      </c>
      <c r="AN20" s="45" t="s">
        <v>28</v>
      </c>
      <c r="AP20" s="45" t="s">
        <v>20</v>
      </c>
      <c r="AQ20" s="40" t="s">
        <v>21</v>
      </c>
      <c r="AR20" s="45" t="s">
        <v>28</v>
      </c>
      <c r="AT20" s="45" t="s">
        <v>20</v>
      </c>
      <c r="AU20" s="40" t="s">
        <v>21</v>
      </c>
      <c r="AV20" s="45" t="s">
        <v>28</v>
      </c>
      <c r="AX20" s="45" t="s">
        <v>20</v>
      </c>
      <c r="AY20" s="40" t="s">
        <v>21</v>
      </c>
      <c r="AZ20" s="45" t="s">
        <v>28</v>
      </c>
      <c r="BB20" s="45" t="s">
        <v>20</v>
      </c>
      <c r="BC20" s="40" t="s">
        <v>21</v>
      </c>
      <c r="BD20" s="45" t="s">
        <v>28</v>
      </c>
      <c r="BF20" s="45" t="s">
        <v>20</v>
      </c>
      <c r="BG20" s="40" t="s">
        <v>21</v>
      </c>
      <c r="BH20" s="45" t="s">
        <v>28</v>
      </c>
      <c r="BJ20" s="45" t="s">
        <v>20</v>
      </c>
      <c r="BK20" s="40" t="s">
        <v>21</v>
      </c>
      <c r="BL20" s="45" t="s">
        <v>28</v>
      </c>
      <c r="BN20" s="45" t="s">
        <v>20</v>
      </c>
      <c r="BO20" s="40" t="s">
        <v>21</v>
      </c>
      <c r="BP20" s="45" t="s">
        <v>28</v>
      </c>
      <c r="BR20" s="45" t="s">
        <v>20</v>
      </c>
      <c r="BS20" s="40" t="s">
        <v>21</v>
      </c>
      <c r="BT20" s="45" t="s">
        <v>28</v>
      </c>
    </row>
    <row r="21" spans="2:72" x14ac:dyDescent="0.25">
      <c r="B21" s="43">
        <v>1</v>
      </c>
      <c r="C21" s="46" t="s">
        <v>58</v>
      </c>
      <c r="D21" s="44">
        <v>0</v>
      </c>
      <c r="F21" s="43">
        <v>1</v>
      </c>
      <c r="G21" s="46" t="s">
        <v>73</v>
      </c>
      <c r="H21" s="44">
        <v>61</v>
      </c>
      <c r="J21" s="43">
        <v>1</v>
      </c>
      <c r="K21" s="46" t="s">
        <v>101</v>
      </c>
      <c r="L21" s="44">
        <v>8</v>
      </c>
      <c r="N21" s="43">
        <v>1</v>
      </c>
      <c r="O21" s="46" t="s">
        <v>116</v>
      </c>
      <c r="P21" s="44">
        <v>0</v>
      </c>
      <c r="R21" s="43">
        <v>1</v>
      </c>
      <c r="S21" s="46" t="s">
        <v>124</v>
      </c>
      <c r="T21" s="44">
        <v>0</v>
      </c>
      <c r="V21" s="43">
        <v>1</v>
      </c>
      <c r="W21" s="46" t="s">
        <v>133</v>
      </c>
      <c r="X21" s="44">
        <v>0</v>
      </c>
      <c r="Z21" s="43">
        <v>1</v>
      </c>
      <c r="AA21" s="46" t="s">
        <v>141</v>
      </c>
      <c r="AB21" s="44">
        <v>12</v>
      </c>
      <c r="AD21" s="43">
        <v>1</v>
      </c>
      <c r="AE21" s="46" t="s">
        <v>156</v>
      </c>
      <c r="AF21" s="44">
        <v>1</v>
      </c>
      <c r="AH21" s="43">
        <v>1</v>
      </c>
      <c r="AI21" s="46" t="s">
        <v>171</v>
      </c>
      <c r="AJ21" s="44">
        <v>0</v>
      </c>
      <c r="AL21" s="43">
        <v>1</v>
      </c>
      <c r="AM21" s="85" t="s">
        <v>180</v>
      </c>
      <c r="AN21" s="44">
        <v>1</v>
      </c>
      <c r="AP21" s="43">
        <v>1</v>
      </c>
      <c r="AQ21" s="85" t="s">
        <v>195</v>
      </c>
      <c r="AR21" s="44">
        <v>0</v>
      </c>
      <c r="AT21" s="43">
        <v>1</v>
      </c>
      <c r="AU21" s="85" t="s">
        <v>208</v>
      </c>
      <c r="AV21" s="44">
        <v>0</v>
      </c>
      <c r="AX21" s="43">
        <v>1</v>
      </c>
      <c r="AY21" s="85" t="s">
        <v>223</v>
      </c>
      <c r="AZ21" s="44">
        <v>1</v>
      </c>
      <c r="BB21" s="43">
        <v>1</v>
      </c>
      <c r="BC21" s="85" t="s">
        <v>238</v>
      </c>
      <c r="BD21" s="44">
        <v>3</v>
      </c>
      <c r="BF21" s="43">
        <v>1</v>
      </c>
      <c r="BG21" s="95" t="s">
        <v>253</v>
      </c>
      <c r="BH21" s="44">
        <v>0</v>
      </c>
      <c r="BJ21" s="43">
        <v>1</v>
      </c>
      <c r="BK21" s="85" t="s">
        <v>268</v>
      </c>
      <c r="BL21" s="44">
        <v>1</v>
      </c>
      <c r="BN21" s="43">
        <v>1</v>
      </c>
      <c r="BO21" s="46" t="s">
        <v>283</v>
      </c>
      <c r="BP21" s="44">
        <v>0</v>
      </c>
      <c r="BR21" s="43">
        <v>1</v>
      </c>
      <c r="BS21" s="94" t="s">
        <v>53</v>
      </c>
      <c r="BT21" s="44"/>
    </row>
    <row r="22" spans="2:72" x14ac:dyDescent="0.25">
      <c r="B22" s="35">
        <v>2</v>
      </c>
      <c r="C22" s="52" t="s">
        <v>59</v>
      </c>
      <c r="D22" s="42">
        <v>1</v>
      </c>
      <c r="F22" s="35">
        <v>2</v>
      </c>
      <c r="G22" s="52" t="s">
        <v>74</v>
      </c>
      <c r="H22" s="42">
        <v>1</v>
      </c>
      <c r="J22" s="35">
        <v>2</v>
      </c>
      <c r="K22" s="85" t="s">
        <v>102</v>
      </c>
      <c r="L22" s="42">
        <v>11</v>
      </c>
      <c r="N22" s="35">
        <v>2</v>
      </c>
      <c r="O22" s="85" t="s">
        <v>117</v>
      </c>
      <c r="P22" s="42">
        <v>0</v>
      </c>
      <c r="R22" s="35">
        <v>2</v>
      </c>
      <c r="S22" s="85" t="s">
        <v>125</v>
      </c>
      <c r="T22" s="42">
        <v>0</v>
      </c>
      <c r="V22" s="35">
        <v>2</v>
      </c>
      <c r="W22" s="85" t="s">
        <v>134</v>
      </c>
      <c r="X22" s="42">
        <v>0</v>
      </c>
      <c r="Z22" s="35">
        <v>2</v>
      </c>
      <c r="AA22" s="85" t="s">
        <v>142</v>
      </c>
      <c r="AB22" s="42">
        <v>1</v>
      </c>
      <c r="AD22" s="35">
        <v>2</v>
      </c>
      <c r="AE22" s="85" t="s">
        <v>157</v>
      </c>
      <c r="AF22" s="44">
        <v>0</v>
      </c>
      <c r="AH22" s="35">
        <v>2</v>
      </c>
      <c r="AI22" s="85" t="s">
        <v>172</v>
      </c>
      <c r="AJ22" s="42">
        <v>0</v>
      </c>
      <c r="AL22" s="35">
        <v>2</v>
      </c>
      <c r="AM22" s="85" t="s">
        <v>181</v>
      </c>
      <c r="AN22" s="42">
        <v>1</v>
      </c>
      <c r="AP22" s="35">
        <v>2</v>
      </c>
      <c r="AQ22" s="85" t="s">
        <v>196</v>
      </c>
      <c r="AR22" s="42">
        <v>0</v>
      </c>
      <c r="AT22" s="35">
        <v>2</v>
      </c>
      <c r="AU22" s="85" t="s">
        <v>209</v>
      </c>
      <c r="AV22" s="42">
        <v>0</v>
      </c>
      <c r="AX22" s="35">
        <v>2</v>
      </c>
      <c r="AY22" s="85" t="s">
        <v>224</v>
      </c>
      <c r="AZ22" s="42">
        <v>0</v>
      </c>
      <c r="BB22" s="35">
        <v>2</v>
      </c>
      <c r="BC22" s="85" t="s">
        <v>239</v>
      </c>
      <c r="BD22" s="42">
        <v>0</v>
      </c>
      <c r="BF22" s="35">
        <v>2</v>
      </c>
      <c r="BG22" s="95" t="s">
        <v>254</v>
      </c>
      <c r="BH22" s="42">
        <v>0</v>
      </c>
      <c r="BJ22" s="35">
        <v>2</v>
      </c>
      <c r="BK22" s="85" t="s">
        <v>269</v>
      </c>
      <c r="BL22" s="42">
        <v>0</v>
      </c>
      <c r="BN22" s="35">
        <v>2</v>
      </c>
      <c r="BO22" s="85" t="s">
        <v>284</v>
      </c>
      <c r="BP22" s="42">
        <v>0</v>
      </c>
      <c r="BR22" s="35">
        <v>2</v>
      </c>
      <c r="BS22" s="95" t="s">
        <v>53</v>
      </c>
      <c r="BT22" s="42"/>
    </row>
    <row r="23" spans="2:72" x14ac:dyDescent="0.25">
      <c r="B23" s="43">
        <v>3</v>
      </c>
      <c r="C23" s="52" t="s">
        <v>60</v>
      </c>
      <c r="D23" s="44">
        <v>1</v>
      </c>
      <c r="F23" s="43">
        <v>3</v>
      </c>
      <c r="G23" s="52" t="s">
        <v>75</v>
      </c>
      <c r="H23" s="44">
        <v>16</v>
      </c>
      <c r="J23" s="43">
        <v>3</v>
      </c>
      <c r="K23" s="85" t="s">
        <v>103</v>
      </c>
      <c r="L23" s="44">
        <v>0</v>
      </c>
      <c r="N23" s="43">
        <v>3</v>
      </c>
      <c r="O23" s="85" t="s">
        <v>118</v>
      </c>
      <c r="P23" s="44">
        <v>0</v>
      </c>
      <c r="R23" s="43">
        <v>3</v>
      </c>
      <c r="S23" s="85" t="s">
        <v>126</v>
      </c>
      <c r="T23" s="44">
        <v>0</v>
      </c>
      <c r="V23" s="43">
        <v>3</v>
      </c>
      <c r="W23" s="85" t="s">
        <v>135</v>
      </c>
      <c r="X23" s="44">
        <v>0</v>
      </c>
      <c r="Z23" s="43">
        <v>3</v>
      </c>
      <c r="AA23" s="85" t="s">
        <v>143</v>
      </c>
      <c r="AB23" s="44">
        <v>0</v>
      </c>
      <c r="AD23" s="43">
        <v>3</v>
      </c>
      <c r="AE23" s="85" t="s">
        <v>158</v>
      </c>
      <c r="AF23" s="42">
        <v>0</v>
      </c>
      <c r="AH23" s="43">
        <v>3</v>
      </c>
      <c r="AI23" s="85" t="s">
        <v>173</v>
      </c>
      <c r="AJ23" s="44">
        <v>0</v>
      </c>
      <c r="AL23" s="43">
        <v>3</v>
      </c>
      <c r="AM23" s="123" t="s">
        <v>182</v>
      </c>
      <c r="AN23" s="44">
        <v>3</v>
      </c>
      <c r="AP23" s="43">
        <v>3</v>
      </c>
      <c r="AQ23" s="85" t="s">
        <v>197</v>
      </c>
      <c r="AR23" s="44">
        <v>0</v>
      </c>
      <c r="AT23" s="43">
        <v>3</v>
      </c>
      <c r="AU23" s="85" t="s">
        <v>210</v>
      </c>
      <c r="AV23" s="44">
        <v>0</v>
      </c>
      <c r="AX23" s="43">
        <v>3</v>
      </c>
      <c r="AY23" s="85" t="s">
        <v>225</v>
      </c>
      <c r="AZ23" s="44">
        <v>0</v>
      </c>
      <c r="BB23" s="43">
        <v>3</v>
      </c>
      <c r="BC23" s="85" t="s">
        <v>252</v>
      </c>
      <c r="BD23" s="44">
        <v>5</v>
      </c>
      <c r="BF23" s="43">
        <v>3</v>
      </c>
      <c r="BG23" s="95" t="s">
        <v>255</v>
      </c>
      <c r="BH23" s="44">
        <v>0</v>
      </c>
      <c r="BJ23" s="43">
        <v>3</v>
      </c>
      <c r="BK23" s="85" t="s">
        <v>270</v>
      </c>
      <c r="BL23" s="44">
        <v>0</v>
      </c>
      <c r="BN23" s="43">
        <v>3</v>
      </c>
      <c r="BO23" s="85" t="s">
        <v>285</v>
      </c>
      <c r="BP23" s="44">
        <v>0</v>
      </c>
      <c r="BR23" s="43">
        <v>3</v>
      </c>
      <c r="BS23" s="95" t="s">
        <v>53</v>
      </c>
      <c r="BT23" s="44"/>
    </row>
    <row r="24" spans="2:72" x14ac:dyDescent="0.25">
      <c r="B24" s="35">
        <v>4</v>
      </c>
      <c r="C24" s="52" t="s">
        <v>61</v>
      </c>
      <c r="D24" s="42">
        <v>0</v>
      </c>
      <c r="F24" s="35">
        <v>4</v>
      </c>
      <c r="G24" s="52" t="s">
        <v>76</v>
      </c>
      <c r="H24" s="42">
        <v>0</v>
      </c>
      <c r="J24" s="35">
        <v>4</v>
      </c>
      <c r="K24" s="85" t="s">
        <v>104</v>
      </c>
      <c r="L24" s="42">
        <v>0</v>
      </c>
      <c r="N24" s="35">
        <v>4</v>
      </c>
      <c r="O24" s="85" t="s">
        <v>119</v>
      </c>
      <c r="P24" s="42">
        <v>0</v>
      </c>
      <c r="R24" s="35">
        <v>4</v>
      </c>
      <c r="S24" s="85" t="s">
        <v>127</v>
      </c>
      <c r="T24" s="42">
        <v>0</v>
      </c>
      <c r="V24" s="35">
        <v>4</v>
      </c>
      <c r="W24" s="85" t="s">
        <v>136</v>
      </c>
      <c r="X24" s="42">
        <v>0</v>
      </c>
      <c r="Z24" s="35">
        <v>4</v>
      </c>
      <c r="AA24" s="85" t="s">
        <v>144</v>
      </c>
      <c r="AB24" s="42">
        <v>27</v>
      </c>
      <c r="AD24" s="35">
        <v>4</v>
      </c>
      <c r="AE24" s="85" t="s">
        <v>159</v>
      </c>
      <c r="AF24" s="44">
        <v>0</v>
      </c>
      <c r="AH24" s="35">
        <v>4</v>
      </c>
      <c r="AI24" s="85" t="s">
        <v>174</v>
      </c>
      <c r="AJ24" s="42">
        <v>0</v>
      </c>
      <c r="AL24" s="35">
        <v>4</v>
      </c>
      <c r="AM24" s="85" t="s">
        <v>183</v>
      </c>
      <c r="AN24" s="42">
        <v>0</v>
      </c>
      <c r="AP24" s="35">
        <v>4</v>
      </c>
      <c r="AQ24" s="85" t="s">
        <v>198</v>
      </c>
      <c r="AR24" s="42">
        <v>0</v>
      </c>
      <c r="AT24" s="35">
        <v>4</v>
      </c>
      <c r="AU24" s="85" t="s">
        <v>211</v>
      </c>
      <c r="AV24" s="42">
        <v>0</v>
      </c>
      <c r="AX24" s="35">
        <v>4</v>
      </c>
      <c r="AY24" s="85" t="s">
        <v>226</v>
      </c>
      <c r="AZ24" s="42">
        <v>0</v>
      </c>
      <c r="BB24" s="35">
        <v>4</v>
      </c>
      <c r="BC24" s="85" t="s">
        <v>240</v>
      </c>
      <c r="BD24" s="42">
        <v>0</v>
      </c>
      <c r="BF24" s="35">
        <v>4</v>
      </c>
      <c r="BG24" s="95" t="s">
        <v>256</v>
      </c>
      <c r="BH24" s="42">
        <v>0</v>
      </c>
      <c r="BJ24" s="35">
        <v>4</v>
      </c>
      <c r="BK24" s="85" t="s">
        <v>271</v>
      </c>
      <c r="BL24" s="42">
        <v>0</v>
      </c>
      <c r="BN24" s="35">
        <v>4</v>
      </c>
      <c r="BO24" s="85" t="s">
        <v>286</v>
      </c>
      <c r="BP24" s="42">
        <v>0</v>
      </c>
      <c r="BR24" s="35">
        <v>4</v>
      </c>
      <c r="BS24" s="95" t="s">
        <v>53</v>
      </c>
      <c r="BT24" s="42"/>
    </row>
    <row r="25" spans="2:72" x14ac:dyDescent="0.25">
      <c r="B25" s="43">
        <v>5</v>
      </c>
      <c r="C25" s="52" t="s">
        <v>62</v>
      </c>
      <c r="D25" s="44">
        <v>0</v>
      </c>
      <c r="F25" s="43">
        <v>5</v>
      </c>
      <c r="G25" s="52" t="s">
        <v>77</v>
      </c>
      <c r="H25" s="44">
        <v>0</v>
      </c>
      <c r="J25" s="43">
        <v>5</v>
      </c>
      <c r="K25" s="85" t="s">
        <v>105</v>
      </c>
      <c r="L25" s="44">
        <v>0</v>
      </c>
      <c r="N25" s="43">
        <v>5</v>
      </c>
      <c r="O25" s="85" t="s">
        <v>120</v>
      </c>
      <c r="P25" s="44">
        <v>0</v>
      </c>
      <c r="R25" s="43">
        <v>5</v>
      </c>
      <c r="S25" s="85" t="s">
        <v>128</v>
      </c>
      <c r="T25" s="44">
        <v>0</v>
      </c>
      <c r="V25" s="43">
        <v>5</v>
      </c>
      <c r="W25" s="85" t="s">
        <v>137</v>
      </c>
      <c r="X25" s="44">
        <v>0</v>
      </c>
      <c r="Z25" s="43">
        <v>5</v>
      </c>
      <c r="AA25" s="85" t="s">
        <v>145</v>
      </c>
      <c r="AB25" s="44">
        <v>1</v>
      </c>
      <c r="AD25" s="43">
        <v>5</v>
      </c>
      <c r="AE25" s="85" t="s">
        <v>160</v>
      </c>
      <c r="AF25" s="42">
        <v>0</v>
      </c>
      <c r="AH25" s="43">
        <v>5</v>
      </c>
      <c r="AI25" s="85" t="s">
        <v>175</v>
      </c>
      <c r="AJ25" s="44">
        <v>0</v>
      </c>
      <c r="AL25" s="43">
        <v>5</v>
      </c>
      <c r="AM25" s="85" t="s">
        <v>184</v>
      </c>
      <c r="AN25" s="44">
        <v>0</v>
      </c>
      <c r="AP25" s="43">
        <v>5</v>
      </c>
      <c r="AQ25" s="85" t="s">
        <v>165</v>
      </c>
      <c r="AR25" s="44">
        <v>0</v>
      </c>
      <c r="AT25" s="43">
        <v>5</v>
      </c>
      <c r="AU25" s="85" t="s">
        <v>212</v>
      </c>
      <c r="AV25" s="44">
        <v>0</v>
      </c>
      <c r="AX25" s="43">
        <v>5</v>
      </c>
      <c r="AY25" s="85" t="s">
        <v>227</v>
      </c>
      <c r="AZ25" s="44">
        <v>0</v>
      </c>
      <c r="BB25" s="43">
        <v>5</v>
      </c>
      <c r="BC25" s="85" t="s">
        <v>241</v>
      </c>
      <c r="BD25" s="44">
        <v>0</v>
      </c>
      <c r="BF25" s="43">
        <v>5</v>
      </c>
      <c r="BG25" s="95" t="s">
        <v>257</v>
      </c>
      <c r="BH25" s="44">
        <v>0</v>
      </c>
      <c r="BJ25" s="43">
        <v>5</v>
      </c>
      <c r="BK25" s="85" t="s">
        <v>272</v>
      </c>
      <c r="BL25" s="44">
        <v>0</v>
      </c>
      <c r="BN25" s="43">
        <v>5</v>
      </c>
      <c r="BO25" s="85" t="s">
        <v>287</v>
      </c>
      <c r="BP25" s="44">
        <v>0</v>
      </c>
      <c r="BR25" s="43">
        <v>5</v>
      </c>
      <c r="BS25" s="95" t="s">
        <v>53</v>
      </c>
      <c r="BT25" s="44"/>
    </row>
    <row r="26" spans="2:72" x14ac:dyDescent="0.25">
      <c r="B26" s="35">
        <v>6</v>
      </c>
      <c r="C26" s="52" t="s">
        <v>63</v>
      </c>
      <c r="D26" s="42">
        <v>0</v>
      </c>
      <c r="F26" s="35">
        <v>6</v>
      </c>
      <c r="G26" s="52" t="s">
        <v>78</v>
      </c>
      <c r="H26" s="42">
        <v>0</v>
      </c>
      <c r="J26" s="35">
        <v>6</v>
      </c>
      <c r="K26" s="85" t="s">
        <v>106</v>
      </c>
      <c r="L26" s="42">
        <v>2</v>
      </c>
      <c r="N26" s="35">
        <v>6</v>
      </c>
      <c r="O26" s="85" t="s">
        <v>121</v>
      </c>
      <c r="P26" s="42">
        <v>0</v>
      </c>
      <c r="R26" s="35">
        <v>6</v>
      </c>
      <c r="S26" s="85" t="s">
        <v>129</v>
      </c>
      <c r="T26" s="42">
        <v>0</v>
      </c>
      <c r="V26" s="35">
        <v>6</v>
      </c>
      <c r="W26" s="85" t="s">
        <v>138</v>
      </c>
      <c r="X26" s="42">
        <v>0</v>
      </c>
      <c r="Z26" s="35">
        <v>6</v>
      </c>
      <c r="AA26" s="85" t="s">
        <v>146</v>
      </c>
      <c r="AB26" s="42">
        <v>0</v>
      </c>
      <c r="AD26" s="35">
        <v>6</v>
      </c>
      <c r="AE26" s="85" t="s">
        <v>161</v>
      </c>
      <c r="AF26" s="44">
        <v>0</v>
      </c>
      <c r="AH26" s="35">
        <v>6</v>
      </c>
      <c r="AI26" s="85" t="s">
        <v>176</v>
      </c>
      <c r="AJ26" s="42">
        <v>0</v>
      </c>
      <c r="AL26" s="35">
        <v>6</v>
      </c>
      <c r="AM26" s="85" t="s">
        <v>185</v>
      </c>
      <c r="AN26" s="42">
        <v>0</v>
      </c>
      <c r="AP26" s="35">
        <v>6</v>
      </c>
      <c r="AQ26" s="85" t="s">
        <v>199</v>
      </c>
      <c r="AR26" s="42">
        <v>0</v>
      </c>
      <c r="AT26" s="35">
        <v>6</v>
      </c>
      <c r="AU26" s="85" t="s">
        <v>213</v>
      </c>
      <c r="AV26" s="42">
        <v>0</v>
      </c>
      <c r="AX26" s="35">
        <v>6</v>
      </c>
      <c r="AY26" s="85" t="s">
        <v>228</v>
      </c>
      <c r="AZ26" s="42">
        <v>0</v>
      </c>
      <c r="BB26" s="35">
        <v>6</v>
      </c>
      <c r="BC26" s="85" t="s">
        <v>242</v>
      </c>
      <c r="BD26" s="42">
        <v>0</v>
      </c>
      <c r="BF26" s="35">
        <v>6</v>
      </c>
      <c r="BG26" s="95" t="s">
        <v>258</v>
      </c>
      <c r="BH26" s="42">
        <v>0</v>
      </c>
      <c r="BJ26" s="35">
        <v>6</v>
      </c>
      <c r="BK26" s="85" t="s">
        <v>273</v>
      </c>
      <c r="BL26" s="42">
        <v>0</v>
      </c>
      <c r="BN26" s="35">
        <v>6</v>
      </c>
      <c r="BO26" s="85" t="s">
        <v>288</v>
      </c>
      <c r="BP26" s="42">
        <v>0</v>
      </c>
      <c r="BR26" s="35">
        <v>6</v>
      </c>
      <c r="BS26" s="95" t="s">
        <v>53</v>
      </c>
      <c r="BT26" s="42"/>
    </row>
    <row r="27" spans="2:72" x14ac:dyDescent="0.25">
      <c r="B27" s="43">
        <v>7</v>
      </c>
      <c r="C27" s="52" t="s">
        <v>64</v>
      </c>
      <c r="D27" s="44">
        <v>0</v>
      </c>
      <c r="F27" s="43">
        <v>7</v>
      </c>
      <c r="G27" s="121" t="s">
        <v>79</v>
      </c>
      <c r="H27" s="44">
        <v>0</v>
      </c>
      <c r="J27" s="43">
        <v>7</v>
      </c>
      <c r="K27" s="85" t="s">
        <v>107</v>
      </c>
      <c r="L27" s="44">
        <v>0</v>
      </c>
      <c r="N27" s="43">
        <v>7</v>
      </c>
      <c r="O27" s="85" t="s">
        <v>122</v>
      </c>
      <c r="P27" s="44">
        <v>0</v>
      </c>
      <c r="R27" s="43">
        <v>7</v>
      </c>
      <c r="S27" s="85" t="s">
        <v>130</v>
      </c>
      <c r="T27" s="44">
        <v>0</v>
      </c>
      <c r="V27" s="43">
        <v>7</v>
      </c>
      <c r="W27" s="85" t="s">
        <v>139</v>
      </c>
      <c r="X27" s="44">
        <v>0</v>
      </c>
      <c r="Z27" s="43">
        <v>7</v>
      </c>
      <c r="AA27" s="123" t="s">
        <v>147</v>
      </c>
      <c r="AB27" s="44">
        <v>2</v>
      </c>
      <c r="AD27" s="43">
        <v>7</v>
      </c>
      <c r="AE27" s="85" t="s">
        <v>169</v>
      </c>
      <c r="AF27" s="42">
        <v>0</v>
      </c>
      <c r="AH27" s="43">
        <v>7</v>
      </c>
      <c r="AI27" s="85" t="s">
        <v>177</v>
      </c>
      <c r="AJ27" s="44">
        <v>0</v>
      </c>
      <c r="AL27" s="43">
        <v>7</v>
      </c>
      <c r="AM27" s="85" t="s">
        <v>186</v>
      </c>
      <c r="AN27" s="44">
        <v>0</v>
      </c>
      <c r="AP27" s="43">
        <v>7</v>
      </c>
      <c r="AQ27" s="85" t="s">
        <v>200</v>
      </c>
      <c r="AR27" s="44">
        <v>0</v>
      </c>
      <c r="AT27" s="43">
        <v>7</v>
      </c>
      <c r="AU27" s="85" t="s">
        <v>214</v>
      </c>
      <c r="AV27" s="44">
        <v>0</v>
      </c>
      <c r="AX27" s="43">
        <v>7</v>
      </c>
      <c r="AY27" s="85" t="s">
        <v>229</v>
      </c>
      <c r="AZ27" s="44">
        <v>0</v>
      </c>
      <c r="BB27" s="43">
        <v>7</v>
      </c>
      <c r="BC27" s="85" t="s">
        <v>243</v>
      </c>
      <c r="BD27" s="44">
        <v>0</v>
      </c>
      <c r="BF27" s="43">
        <v>7</v>
      </c>
      <c r="BG27" s="95" t="s">
        <v>53</v>
      </c>
      <c r="BH27" s="44"/>
      <c r="BJ27" s="43">
        <v>7</v>
      </c>
      <c r="BK27" s="95" t="s">
        <v>259</v>
      </c>
      <c r="BL27" s="44">
        <v>0</v>
      </c>
      <c r="BN27" s="43">
        <v>7</v>
      </c>
      <c r="BO27" s="85" t="s">
        <v>274</v>
      </c>
      <c r="BP27" s="44">
        <v>0</v>
      </c>
      <c r="BR27" s="43">
        <v>7</v>
      </c>
      <c r="BS27" s="95" t="s">
        <v>53</v>
      </c>
      <c r="BT27" s="44"/>
    </row>
    <row r="28" spans="2:72" x14ac:dyDescent="0.25">
      <c r="B28" s="35">
        <v>8</v>
      </c>
      <c r="C28" s="52" t="s">
        <v>65</v>
      </c>
      <c r="D28" s="42">
        <v>0</v>
      </c>
      <c r="F28" s="35">
        <v>8</v>
      </c>
      <c r="G28" s="52" t="s">
        <v>80</v>
      </c>
      <c r="H28" s="42">
        <v>0</v>
      </c>
      <c r="J28" s="35">
        <v>8</v>
      </c>
      <c r="K28" s="85" t="s">
        <v>108</v>
      </c>
      <c r="L28" s="42">
        <v>1</v>
      </c>
      <c r="N28" s="35">
        <v>8</v>
      </c>
      <c r="O28" s="85" t="s">
        <v>123</v>
      </c>
      <c r="P28" s="42">
        <v>0</v>
      </c>
      <c r="R28" s="35">
        <v>8</v>
      </c>
      <c r="S28" s="85" t="s">
        <v>131</v>
      </c>
      <c r="T28" s="42">
        <v>0</v>
      </c>
      <c r="V28" s="35">
        <v>8</v>
      </c>
      <c r="W28" s="85" t="s">
        <v>140</v>
      </c>
      <c r="X28" s="42">
        <v>0</v>
      </c>
      <c r="Z28" s="35">
        <v>8</v>
      </c>
      <c r="AA28" s="85" t="s">
        <v>148</v>
      </c>
      <c r="AB28" s="42">
        <v>0</v>
      </c>
      <c r="AD28" s="35">
        <v>8</v>
      </c>
      <c r="AE28" s="85" t="s">
        <v>162</v>
      </c>
      <c r="AF28" s="44">
        <v>0</v>
      </c>
      <c r="AH28" s="35">
        <v>8</v>
      </c>
      <c r="AI28" s="85" t="s">
        <v>178</v>
      </c>
      <c r="AJ28" s="42">
        <v>0</v>
      </c>
      <c r="AL28" s="35">
        <v>8</v>
      </c>
      <c r="AM28" s="85" t="s">
        <v>187</v>
      </c>
      <c r="AN28" s="42">
        <v>1</v>
      </c>
      <c r="AP28" s="35">
        <v>8</v>
      </c>
      <c r="AQ28" s="124" t="s">
        <v>201</v>
      </c>
      <c r="AR28" s="42">
        <v>0</v>
      </c>
      <c r="AT28" s="35">
        <v>8</v>
      </c>
      <c r="AU28" s="85" t="s">
        <v>215</v>
      </c>
      <c r="AV28" s="42">
        <v>0</v>
      </c>
      <c r="AX28" s="35">
        <v>8</v>
      </c>
      <c r="AY28" s="85" t="s">
        <v>230</v>
      </c>
      <c r="AZ28" s="42">
        <v>0</v>
      </c>
      <c r="BB28" s="35">
        <v>8</v>
      </c>
      <c r="BC28" s="85" t="s">
        <v>244</v>
      </c>
      <c r="BD28" s="42">
        <v>0</v>
      </c>
      <c r="BF28" s="35">
        <v>8</v>
      </c>
      <c r="BG28" s="95" t="s">
        <v>53</v>
      </c>
      <c r="BH28" s="42"/>
      <c r="BJ28" s="35">
        <v>8</v>
      </c>
      <c r="BK28" s="95" t="s">
        <v>260</v>
      </c>
      <c r="BL28" s="42">
        <v>0</v>
      </c>
      <c r="BN28" s="35">
        <v>8</v>
      </c>
      <c r="BO28" s="85" t="s">
        <v>275</v>
      </c>
      <c r="BP28" s="42">
        <v>0</v>
      </c>
      <c r="BR28" s="35">
        <v>8</v>
      </c>
      <c r="BS28" s="95" t="s">
        <v>53</v>
      </c>
      <c r="BT28" s="42"/>
    </row>
    <row r="29" spans="2:72" x14ac:dyDescent="0.25">
      <c r="B29" s="43">
        <v>9</v>
      </c>
      <c r="C29" s="52" t="s">
        <v>66</v>
      </c>
      <c r="D29" s="44">
        <v>0</v>
      </c>
      <c r="F29" s="43">
        <v>9</v>
      </c>
      <c r="G29" s="52" t="s">
        <v>81</v>
      </c>
      <c r="H29" s="44">
        <v>0</v>
      </c>
      <c r="J29" s="43">
        <v>9</v>
      </c>
      <c r="K29" s="85" t="s">
        <v>109</v>
      </c>
      <c r="L29" s="44">
        <v>0</v>
      </c>
      <c r="N29" s="43">
        <v>9</v>
      </c>
      <c r="O29" s="95" t="s">
        <v>53</v>
      </c>
      <c r="P29" s="44"/>
      <c r="R29" s="43">
        <v>9</v>
      </c>
      <c r="S29" s="85" t="s">
        <v>132</v>
      </c>
      <c r="T29" s="44">
        <v>0</v>
      </c>
      <c r="V29" s="43">
        <v>9</v>
      </c>
      <c r="W29" s="95" t="s">
        <v>53</v>
      </c>
      <c r="X29" s="44">
        <v>0</v>
      </c>
      <c r="Z29" s="43">
        <v>9</v>
      </c>
      <c r="AA29" s="85" t="s">
        <v>149</v>
      </c>
      <c r="AB29" s="44">
        <v>2</v>
      </c>
      <c r="AD29" s="43">
        <v>9</v>
      </c>
      <c r="AE29" s="85" t="s">
        <v>163</v>
      </c>
      <c r="AF29" s="42">
        <v>0</v>
      </c>
      <c r="AH29" s="43">
        <v>9</v>
      </c>
      <c r="AI29" s="85" t="s">
        <v>179</v>
      </c>
      <c r="AJ29" s="44">
        <v>0</v>
      </c>
      <c r="AL29" s="43">
        <v>9</v>
      </c>
      <c r="AM29" s="85" t="s">
        <v>188</v>
      </c>
      <c r="AN29" s="44">
        <v>0</v>
      </c>
      <c r="AP29" s="43">
        <v>9</v>
      </c>
      <c r="AQ29" s="85" t="s">
        <v>202</v>
      </c>
      <c r="AR29" s="44">
        <v>0</v>
      </c>
      <c r="AT29" s="43">
        <v>9</v>
      </c>
      <c r="AU29" s="85" t="s">
        <v>216</v>
      </c>
      <c r="AV29" s="44">
        <v>0</v>
      </c>
      <c r="AX29" s="43">
        <v>9</v>
      </c>
      <c r="AY29" s="85" t="s">
        <v>231</v>
      </c>
      <c r="AZ29" s="44">
        <v>0</v>
      </c>
      <c r="BB29" s="43">
        <v>9</v>
      </c>
      <c r="BC29" s="85" t="s">
        <v>245</v>
      </c>
      <c r="BD29" s="44">
        <v>0</v>
      </c>
      <c r="BF29" s="43">
        <v>9</v>
      </c>
      <c r="BG29" s="95" t="s">
        <v>53</v>
      </c>
      <c r="BH29" s="44"/>
      <c r="BJ29" s="43">
        <v>9</v>
      </c>
      <c r="BK29" s="95" t="s">
        <v>261</v>
      </c>
      <c r="BL29" s="44">
        <v>0</v>
      </c>
      <c r="BN29" s="43">
        <v>9</v>
      </c>
      <c r="BO29" s="85" t="s">
        <v>276</v>
      </c>
      <c r="BP29" s="44">
        <v>0</v>
      </c>
      <c r="BR29" s="43">
        <v>9</v>
      </c>
      <c r="BS29" s="95" t="s">
        <v>53</v>
      </c>
      <c r="BT29" s="44"/>
    </row>
    <row r="30" spans="2:72" x14ac:dyDescent="0.25">
      <c r="B30" s="35">
        <v>10</v>
      </c>
      <c r="C30" s="52" t="s">
        <v>67</v>
      </c>
      <c r="D30" s="42">
        <v>0</v>
      </c>
      <c r="F30" s="35">
        <v>10</v>
      </c>
      <c r="G30" s="52" t="s">
        <v>82</v>
      </c>
      <c r="H30" s="42">
        <v>1</v>
      </c>
      <c r="J30" s="35">
        <v>10</v>
      </c>
      <c r="K30" s="85" t="s">
        <v>110</v>
      </c>
      <c r="L30" s="42">
        <v>0</v>
      </c>
      <c r="N30" s="35">
        <v>10</v>
      </c>
      <c r="O30" s="95" t="s">
        <v>53</v>
      </c>
      <c r="P30" s="42"/>
      <c r="R30" s="35">
        <v>10</v>
      </c>
      <c r="S30" s="95" t="s">
        <v>53</v>
      </c>
      <c r="T30" s="42"/>
      <c r="V30" s="35">
        <v>10</v>
      </c>
      <c r="W30" s="95" t="s">
        <v>53</v>
      </c>
      <c r="X30" s="42"/>
      <c r="Z30" s="35">
        <v>10</v>
      </c>
      <c r="AA30" s="85" t="s">
        <v>150</v>
      </c>
      <c r="AB30" s="42">
        <v>1</v>
      </c>
      <c r="AD30" s="35">
        <v>10</v>
      </c>
      <c r="AE30" s="85" t="s">
        <v>164</v>
      </c>
      <c r="AF30" s="44">
        <v>0</v>
      </c>
      <c r="AH30" s="35">
        <v>10</v>
      </c>
      <c r="AI30" s="95" t="s">
        <v>53</v>
      </c>
      <c r="AJ30" s="42"/>
      <c r="AL30" s="35">
        <v>10</v>
      </c>
      <c r="AM30" s="85" t="s">
        <v>189</v>
      </c>
      <c r="AN30" s="42">
        <v>0</v>
      </c>
      <c r="AP30" s="35">
        <v>10</v>
      </c>
      <c r="AQ30" s="123" t="s">
        <v>203</v>
      </c>
      <c r="AR30" s="42">
        <v>0</v>
      </c>
      <c r="AT30" s="35">
        <v>10</v>
      </c>
      <c r="AU30" s="85" t="s">
        <v>217</v>
      </c>
      <c r="AV30" s="42">
        <v>0</v>
      </c>
      <c r="AX30" s="35">
        <v>10</v>
      </c>
      <c r="AY30" s="85" t="s">
        <v>232</v>
      </c>
      <c r="AZ30" s="42">
        <v>0</v>
      </c>
      <c r="BB30" s="35">
        <v>10</v>
      </c>
      <c r="BC30" s="85" t="s">
        <v>246</v>
      </c>
      <c r="BD30" s="42">
        <v>0</v>
      </c>
      <c r="BF30" s="35">
        <v>10</v>
      </c>
      <c r="BG30" s="95" t="s">
        <v>53</v>
      </c>
      <c r="BH30" s="42"/>
      <c r="BJ30" s="35">
        <v>10</v>
      </c>
      <c r="BK30" s="95" t="s">
        <v>262</v>
      </c>
      <c r="BL30" s="42">
        <v>0</v>
      </c>
      <c r="BN30" s="35">
        <v>10</v>
      </c>
      <c r="BO30" s="85" t="s">
        <v>277</v>
      </c>
      <c r="BP30" s="42">
        <v>0</v>
      </c>
      <c r="BR30" s="35">
        <v>10</v>
      </c>
      <c r="BS30" s="95" t="s">
        <v>53</v>
      </c>
      <c r="BT30" s="42"/>
    </row>
    <row r="31" spans="2:72" x14ac:dyDescent="0.25">
      <c r="B31" s="43">
        <v>11</v>
      </c>
      <c r="C31" s="52" t="s">
        <v>68</v>
      </c>
      <c r="D31" s="44">
        <v>0</v>
      </c>
      <c r="F31" s="43">
        <v>11</v>
      </c>
      <c r="G31" s="52" t="s">
        <v>83</v>
      </c>
      <c r="H31" s="44">
        <v>0</v>
      </c>
      <c r="J31" s="43">
        <v>11</v>
      </c>
      <c r="K31" s="85" t="s">
        <v>111</v>
      </c>
      <c r="L31" s="44">
        <v>0</v>
      </c>
      <c r="N31" s="43">
        <v>11</v>
      </c>
      <c r="O31" s="95" t="s">
        <v>53</v>
      </c>
      <c r="P31" s="44"/>
      <c r="R31" s="43">
        <v>11</v>
      </c>
      <c r="S31" s="95" t="s">
        <v>53</v>
      </c>
      <c r="T31" s="44"/>
      <c r="V31" s="43">
        <v>11</v>
      </c>
      <c r="W31" s="95" t="s">
        <v>53</v>
      </c>
      <c r="X31" s="44"/>
      <c r="Z31" s="43">
        <v>11</v>
      </c>
      <c r="AA31" s="85" t="s">
        <v>151</v>
      </c>
      <c r="AB31" s="44">
        <v>5</v>
      </c>
      <c r="AD31" s="43">
        <v>11</v>
      </c>
      <c r="AE31" s="85" t="s">
        <v>165</v>
      </c>
      <c r="AF31" s="44">
        <v>0</v>
      </c>
      <c r="AH31" s="43">
        <v>11</v>
      </c>
      <c r="AI31" s="95" t="s">
        <v>53</v>
      </c>
      <c r="AJ31" s="44"/>
      <c r="AL31" s="43">
        <v>11</v>
      </c>
      <c r="AM31" s="85" t="s">
        <v>190</v>
      </c>
      <c r="AN31" s="44">
        <v>0</v>
      </c>
      <c r="AP31" s="43">
        <v>11</v>
      </c>
      <c r="AQ31" s="85" t="s">
        <v>306</v>
      </c>
      <c r="AR31" s="44">
        <v>0</v>
      </c>
      <c r="AT31" s="43">
        <v>11</v>
      </c>
      <c r="AU31" s="85" t="s">
        <v>218</v>
      </c>
      <c r="AV31" s="44">
        <v>0</v>
      </c>
      <c r="AX31" s="43">
        <v>11</v>
      </c>
      <c r="AY31" s="85" t="s">
        <v>233</v>
      </c>
      <c r="AZ31" s="44">
        <v>0</v>
      </c>
      <c r="BB31" s="43">
        <v>11</v>
      </c>
      <c r="BC31" s="85" t="s">
        <v>247</v>
      </c>
      <c r="BD31" s="44">
        <v>0</v>
      </c>
      <c r="BF31" s="43">
        <v>11</v>
      </c>
      <c r="BG31" s="95" t="s">
        <v>53</v>
      </c>
      <c r="BH31" s="44"/>
      <c r="BJ31" s="43">
        <v>11</v>
      </c>
      <c r="BK31" s="95" t="s">
        <v>263</v>
      </c>
      <c r="BL31" s="44">
        <v>0</v>
      </c>
      <c r="BN31" s="43">
        <v>11</v>
      </c>
      <c r="BO31" s="85" t="s">
        <v>278</v>
      </c>
      <c r="BP31" s="44">
        <v>0</v>
      </c>
      <c r="BR31" s="43">
        <v>11</v>
      </c>
      <c r="BS31" s="95" t="s">
        <v>53</v>
      </c>
      <c r="BT31" s="44"/>
    </row>
    <row r="32" spans="2:72" x14ac:dyDescent="0.25">
      <c r="B32" s="35">
        <v>12</v>
      </c>
      <c r="C32" s="52" t="s">
        <v>69</v>
      </c>
      <c r="D32" s="44">
        <v>0</v>
      </c>
      <c r="F32" s="35">
        <v>12</v>
      </c>
      <c r="G32" s="52" t="s">
        <v>84</v>
      </c>
      <c r="H32" s="44">
        <v>0</v>
      </c>
      <c r="J32" s="35">
        <v>12</v>
      </c>
      <c r="K32" s="85" t="s">
        <v>112</v>
      </c>
      <c r="L32" s="44">
        <v>2</v>
      </c>
      <c r="N32" s="35">
        <v>12</v>
      </c>
      <c r="O32" s="95" t="s">
        <v>53</v>
      </c>
      <c r="P32" s="44"/>
      <c r="R32" s="35">
        <v>12</v>
      </c>
      <c r="S32" s="95" t="s">
        <v>53</v>
      </c>
      <c r="T32" s="44"/>
      <c r="V32" s="35">
        <v>12</v>
      </c>
      <c r="W32" s="95" t="s">
        <v>53</v>
      </c>
      <c r="X32" s="44"/>
      <c r="Z32" s="35">
        <v>12</v>
      </c>
      <c r="AA32" s="85" t="s">
        <v>152</v>
      </c>
      <c r="AB32" s="44">
        <v>0</v>
      </c>
      <c r="AD32" s="35">
        <v>12</v>
      </c>
      <c r="AE32" s="85" t="s">
        <v>166</v>
      </c>
      <c r="AF32" s="44">
        <v>0</v>
      </c>
      <c r="AH32" s="35">
        <v>12</v>
      </c>
      <c r="AI32" s="95" t="s">
        <v>53</v>
      </c>
      <c r="AJ32" s="44"/>
      <c r="AL32" s="35">
        <v>12</v>
      </c>
      <c r="AM32" s="85" t="s">
        <v>191</v>
      </c>
      <c r="AN32" s="44">
        <v>0</v>
      </c>
      <c r="AP32" s="35">
        <v>12</v>
      </c>
      <c r="AQ32" s="85" t="s">
        <v>204</v>
      </c>
      <c r="AR32" s="42">
        <v>0</v>
      </c>
      <c r="AT32" s="35">
        <v>12</v>
      </c>
      <c r="AU32" s="85" t="s">
        <v>219</v>
      </c>
      <c r="AV32" s="42">
        <v>0</v>
      </c>
      <c r="AX32" s="35">
        <v>12</v>
      </c>
      <c r="AY32" s="85" t="s">
        <v>234</v>
      </c>
      <c r="AZ32" s="42">
        <v>0</v>
      </c>
      <c r="BB32" s="35">
        <v>12</v>
      </c>
      <c r="BC32" s="85" t="s">
        <v>248</v>
      </c>
      <c r="BD32" s="44">
        <v>0</v>
      </c>
      <c r="BF32" s="35">
        <v>12</v>
      </c>
      <c r="BG32" s="95" t="s">
        <v>53</v>
      </c>
      <c r="BH32" s="44"/>
      <c r="BJ32" s="35">
        <v>12</v>
      </c>
      <c r="BK32" s="95" t="s">
        <v>264</v>
      </c>
      <c r="BL32" s="44">
        <v>0</v>
      </c>
      <c r="BN32" s="35">
        <v>12</v>
      </c>
      <c r="BO32" s="85" t="s">
        <v>279</v>
      </c>
      <c r="BP32" s="44">
        <v>0</v>
      </c>
      <c r="BR32" s="35">
        <v>12</v>
      </c>
      <c r="BS32" s="95" t="s">
        <v>53</v>
      </c>
      <c r="BT32" s="44"/>
    </row>
    <row r="33" spans="2:72" x14ac:dyDescent="0.25">
      <c r="B33" s="43">
        <v>13</v>
      </c>
      <c r="C33" s="52" t="s">
        <v>72</v>
      </c>
      <c r="D33" s="44">
        <v>0</v>
      </c>
      <c r="F33" s="43">
        <v>13</v>
      </c>
      <c r="G33" s="52" t="s">
        <v>85</v>
      </c>
      <c r="H33" s="44">
        <v>0</v>
      </c>
      <c r="J33" s="43">
        <v>13</v>
      </c>
      <c r="K33" s="128" t="s">
        <v>114</v>
      </c>
      <c r="L33" s="44">
        <v>0</v>
      </c>
      <c r="N33" s="43">
        <v>13</v>
      </c>
      <c r="O33" s="125" t="s">
        <v>53</v>
      </c>
      <c r="P33" s="44"/>
      <c r="R33" s="43">
        <v>13</v>
      </c>
      <c r="S33" s="95" t="s">
        <v>53</v>
      </c>
      <c r="T33" s="44"/>
      <c r="V33" s="43">
        <v>13</v>
      </c>
      <c r="W33" s="95" t="s">
        <v>53</v>
      </c>
      <c r="X33" s="44"/>
      <c r="Z33" s="43">
        <v>13</v>
      </c>
      <c r="AA33" s="85" t="s">
        <v>153</v>
      </c>
      <c r="AB33" s="44">
        <v>0</v>
      </c>
      <c r="AD33" s="43">
        <v>13</v>
      </c>
      <c r="AE33" s="129" t="s">
        <v>170</v>
      </c>
      <c r="AF33" s="44">
        <v>0</v>
      </c>
      <c r="AH33" s="43">
        <v>13</v>
      </c>
      <c r="AI33" s="95" t="s">
        <v>53</v>
      </c>
      <c r="AJ33" s="44"/>
      <c r="AL33" s="43">
        <v>13</v>
      </c>
      <c r="AM33" s="85" t="s">
        <v>192</v>
      </c>
      <c r="AN33" s="44">
        <v>0</v>
      </c>
      <c r="AP33" s="43">
        <v>13</v>
      </c>
      <c r="AQ33" s="85" t="s">
        <v>205</v>
      </c>
      <c r="AR33" s="44">
        <v>0</v>
      </c>
      <c r="AT33" s="43">
        <v>13</v>
      </c>
      <c r="AU33" s="85" t="s">
        <v>220</v>
      </c>
      <c r="AV33" s="44">
        <v>1</v>
      </c>
      <c r="AX33" s="43">
        <v>13</v>
      </c>
      <c r="AY33" s="85" t="s">
        <v>235</v>
      </c>
      <c r="AZ33" s="44">
        <v>0</v>
      </c>
      <c r="BB33" s="43">
        <v>13</v>
      </c>
      <c r="BC33" s="85" t="s">
        <v>249</v>
      </c>
      <c r="BD33" s="44">
        <v>0</v>
      </c>
      <c r="BF33" s="43">
        <v>13</v>
      </c>
      <c r="BG33" s="95" t="s">
        <v>53</v>
      </c>
      <c r="BH33" s="44"/>
      <c r="BJ33" s="43">
        <v>13</v>
      </c>
      <c r="BK33" s="95" t="s">
        <v>265</v>
      </c>
      <c r="BL33" s="44">
        <v>0</v>
      </c>
      <c r="BN33" s="43">
        <v>13</v>
      </c>
      <c r="BO33" s="85" t="s">
        <v>280</v>
      </c>
      <c r="BP33" s="44">
        <v>0</v>
      </c>
      <c r="BR33" s="43">
        <v>13</v>
      </c>
      <c r="BS33" s="95" t="s">
        <v>53</v>
      </c>
      <c r="BT33" s="44"/>
    </row>
    <row r="34" spans="2:72" x14ac:dyDescent="0.25">
      <c r="B34" s="35">
        <v>14</v>
      </c>
      <c r="C34" s="52" t="s">
        <v>70</v>
      </c>
      <c r="D34" s="44">
        <v>0</v>
      </c>
      <c r="F34" s="35">
        <v>14</v>
      </c>
      <c r="G34" s="52" t="s">
        <v>86</v>
      </c>
      <c r="H34" s="44">
        <v>0</v>
      </c>
      <c r="J34" s="35">
        <v>14</v>
      </c>
      <c r="K34" s="85" t="s">
        <v>113</v>
      </c>
      <c r="L34" s="44">
        <v>0</v>
      </c>
      <c r="N34" s="35">
        <v>14</v>
      </c>
      <c r="O34" s="125" t="s">
        <v>53</v>
      </c>
      <c r="P34" s="44"/>
      <c r="R34" s="35">
        <v>14</v>
      </c>
      <c r="S34" s="95" t="s">
        <v>53</v>
      </c>
      <c r="T34" s="44"/>
      <c r="V34" s="35">
        <v>14</v>
      </c>
      <c r="W34" s="95" t="s">
        <v>53</v>
      </c>
      <c r="X34" s="44"/>
      <c r="Z34" s="35">
        <v>14</v>
      </c>
      <c r="AA34" s="85" t="s">
        <v>154</v>
      </c>
      <c r="AB34" s="44">
        <v>0</v>
      </c>
      <c r="AD34" s="35">
        <v>14</v>
      </c>
      <c r="AE34" s="85" t="s">
        <v>167</v>
      </c>
      <c r="AF34" s="44">
        <v>0</v>
      </c>
      <c r="AH34" s="35">
        <v>14</v>
      </c>
      <c r="AI34" s="95" t="s">
        <v>53</v>
      </c>
      <c r="AJ34" s="44"/>
      <c r="AL34" s="35">
        <v>14</v>
      </c>
      <c r="AM34" s="85" t="s">
        <v>193</v>
      </c>
      <c r="AN34" s="44">
        <v>0</v>
      </c>
      <c r="AP34" s="35">
        <v>14</v>
      </c>
      <c r="AQ34" s="85" t="s">
        <v>206</v>
      </c>
      <c r="AR34" s="44">
        <v>0</v>
      </c>
      <c r="AT34" s="35">
        <v>14</v>
      </c>
      <c r="AU34" s="85" t="s">
        <v>221</v>
      </c>
      <c r="AV34" s="44">
        <v>0</v>
      </c>
      <c r="AX34" s="35">
        <v>14</v>
      </c>
      <c r="AY34" s="85" t="s">
        <v>236</v>
      </c>
      <c r="AZ34" s="44">
        <v>0</v>
      </c>
      <c r="BB34" s="35">
        <v>14</v>
      </c>
      <c r="BC34" s="85" t="s">
        <v>250</v>
      </c>
      <c r="BD34" s="44">
        <v>2</v>
      </c>
      <c r="BF34" s="35">
        <v>14</v>
      </c>
      <c r="BG34" s="95" t="s">
        <v>53</v>
      </c>
      <c r="BH34" s="44"/>
      <c r="BJ34" s="35">
        <v>14</v>
      </c>
      <c r="BK34" s="95" t="s">
        <v>266</v>
      </c>
      <c r="BL34" s="44">
        <v>0</v>
      </c>
      <c r="BN34" s="35">
        <v>14</v>
      </c>
      <c r="BO34" s="85" t="s">
        <v>281</v>
      </c>
      <c r="BP34" s="44">
        <v>0</v>
      </c>
      <c r="BR34" s="35">
        <v>14</v>
      </c>
      <c r="BS34" s="95" t="s">
        <v>53</v>
      </c>
      <c r="BT34" s="44"/>
    </row>
    <row r="35" spans="2:72" x14ac:dyDescent="0.25">
      <c r="B35" s="43">
        <v>15</v>
      </c>
      <c r="C35" s="121" t="s">
        <v>71</v>
      </c>
      <c r="D35" s="42">
        <v>0</v>
      </c>
      <c r="F35" s="43">
        <v>15</v>
      </c>
      <c r="G35" s="53" t="s">
        <v>87</v>
      </c>
      <c r="H35" s="42">
        <v>0</v>
      </c>
      <c r="J35" s="43">
        <v>15</v>
      </c>
      <c r="K35" s="86" t="s">
        <v>115</v>
      </c>
      <c r="L35" s="42">
        <v>1</v>
      </c>
      <c r="N35" s="43">
        <v>15</v>
      </c>
      <c r="O35" s="126" t="s">
        <v>53</v>
      </c>
      <c r="P35" s="42"/>
      <c r="R35" s="43">
        <v>15</v>
      </c>
      <c r="S35" s="96" t="s">
        <v>53</v>
      </c>
      <c r="T35" s="42"/>
      <c r="V35" s="43">
        <v>15</v>
      </c>
      <c r="W35" s="96" t="s">
        <v>53</v>
      </c>
      <c r="X35" s="42"/>
      <c r="Z35" s="43">
        <v>15</v>
      </c>
      <c r="AA35" s="86" t="s">
        <v>155</v>
      </c>
      <c r="AB35" s="42">
        <v>7</v>
      </c>
      <c r="AD35" s="43">
        <v>15</v>
      </c>
      <c r="AE35" s="86" t="s">
        <v>168</v>
      </c>
      <c r="AF35" s="42">
        <v>0</v>
      </c>
      <c r="AH35" s="43">
        <v>15</v>
      </c>
      <c r="AI35" s="95" t="s">
        <v>53</v>
      </c>
      <c r="AJ35" s="42"/>
      <c r="AL35" s="43">
        <v>15</v>
      </c>
      <c r="AM35" s="85" t="s">
        <v>194</v>
      </c>
      <c r="AN35" s="42">
        <v>0</v>
      </c>
      <c r="AP35" s="43">
        <v>15</v>
      </c>
      <c r="AQ35" s="85" t="s">
        <v>207</v>
      </c>
      <c r="AR35" s="42">
        <v>0</v>
      </c>
      <c r="AT35" s="43">
        <v>15</v>
      </c>
      <c r="AU35" s="85" t="s">
        <v>222</v>
      </c>
      <c r="AV35" s="42">
        <v>0</v>
      </c>
      <c r="AX35" s="43">
        <v>15</v>
      </c>
      <c r="AY35" s="96" t="s">
        <v>237</v>
      </c>
      <c r="AZ35" s="42">
        <v>0</v>
      </c>
      <c r="BB35" s="43">
        <v>15</v>
      </c>
      <c r="BC35" s="85" t="s">
        <v>251</v>
      </c>
      <c r="BD35" s="42">
        <v>0</v>
      </c>
      <c r="BF35" s="43">
        <v>15</v>
      </c>
      <c r="BG35" s="96" t="s">
        <v>53</v>
      </c>
      <c r="BH35" s="42"/>
      <c r="BJ35" s="43">
        <v>15</v>
      </c>
      <c r="BK35" s="95" t="s">
        <v>267</v>
      </c>
      <c r="BL35" s="42">
        <v>0</v>
      </c>
      <c r="BN35" s="43">
        <v>15</v>
      </c>
      <c r="BO35" s="85" t="s">
        <v>282</v>
      </c>
      <c r="BP35" s="42">
        <v>0</v>
      </c>
      <c r="BR35" s="43">
        <v>15</v>
      </c>
      <c r="BS35" s="96" t="s">
        <v>53</v>
      </c>
      <c r="BT35" s="42"/>
    </row>
    <row r="36" spans="2:72" x14ac:dyDescent="0.25">
      <c r="B36" s="37"/>
      <c r="C36" s="97" t="s">
        <v>29</v>
      </c>
      <c r="D36" s="41">
        <f>SUM(D21:D35)</f>
        <v>2</v>
      </c>
      <c r="F36" s="37"/>
      <c r="G36" s="97" t="s">
        <v>29</v>
      </c>
      <c r="H36" s="41">
        <f>SUM(H21:H35)</f>
        <v>79</v>
      </c>
      <c r="J36" s="37"/>
      <c r="K36" s="97" t="s">
        <v>29</v>
      </c>
      <c r="L36" s="41">
        <f>SUM(L21:L35)</f>
        <v>25</v>
      </c>
      <c r="N36" s="37"/>
      <c r="O36" s="97" t="s">
        <v>29</v>
      </c>
      <c r="P36" s="41">
        <f>SUM(P21:P35)</f>
        <v>0</v>
      </c>
      <c r="R36" s="37"/>
      <c r="S36" s="97" t="s">
        <v>29</v>
      </c>
      <c r="T36" s="41">
        <f>SUM(T21:T35)</f>
        <v>0</v>
      </c>
      <c r="V36" s="37"/>
      <c r="W36" s="97" t="s">
        <v>29</v>
      </c>
      <c r="X36" s="41">
        <f>SUM(X21:X35)</f>
        <v>0</v>
      </c>
      <c r="Z36" s="37"/>
      <c r="AA36" s="97" t="s">
        <v>29</v>
      </c>
      <c r="AB36" s="41">
        <f>SUM(AB21:AB35)</f>
        <v>58</v>
      </c>
      <c r="AD36" s="37"/>
      <c r="AE36" s="97" t="s">
        <v>29</v>
      </c>
      <c r="AF36" s="41">
        <f>SUM(AF21:AF35)</f>
        <v>1</v>
      </c>
      <c r="AH36" s="37"/>
      <c r="AI36" s="97" t="s">
        <v>29</v>
      </c>
      <c r="AJ36" s="41">
        <f>SUM(AJ21:AJ35)</f>
        <v>0</v>
      </c>
      <c r="AL36" s="37"/>
      <c r="AM36" s="97" t="s">
        <v>29</v>
      </c>
      <c r="AN36" s="41">
        <f>SUM(AN21:AN35)</f>
        <v>6</v>
      </c>
      <c r="AP36" s="37"/>
      <c r="AQ36" s="97" t="s">
        <v>29</v>
      </c>
      <c r="AR36" s="41">
        <f>SUM(AR21:AR35)</f>
        <v>0</v>
      </c>
      <c r="AT36" s="37"/>
      <c r="AU36" s="97" t="s">
        <v>29</v>
      </c>
      <c r="AV36" s="41">
        <f>SUM(AV21:AV35)</f>
        <v>1</v>
      </c>
      <c r="AX36" s="37"/>
      <c r="AY36" s="97" t="s">
        <v>29</v>
      </c>
      <c r="AZ36" s="41">
        <f>SUM(AZ21:AZ35)</f>
        <v>1</v>
      </c>
      <c r="BB36" s="37"/>
      <c r="BC36" s="97" t="s">
        <v>29</v>
      </c>
      <c r="BD36" s="41">
        <f>SUM(BD21:BD35)</f>
        <v>10</v>
      </c>
      <c r="BF36" s="37"/>
      <c r="BG36" s="97" t="s">
        <v>29</v>
      </c>
      <c r="BH36" s="41">
        <f>SUM(BH21:BH35)</f>
        <v>0</v>
      </c>
      <c r="BJ36" s="37"/>
      <c r="BK36" s="97" t="s">
        <v>29</v>
      </c>
      <c r="BL36" s="41">
        <f>SUM(BL21:BL35)</f>
        <v>1</v>
      </c>
      <c r="BN36" s="37"/>
      <c r="BO36" s="97" t="s">
        <v>29</v>
      </c>
      <c r="BP36" s="41">
        <f>SUM(BP21:BP35)</f>
        <v>0</v>
      </c>
      <c r="BR36" s="37"/>
      <c r="BS36" s="97" t="s">
        <v>29</v>
      </c>
      <c r="BT36" s="41">
        <f>SUM(BT21:BT35)</f>
        <v>0</v>
      </c>
    </row>
    <row r="37" spans="2:72" x14ac:dyDescent="0.25">
      <c r="C37" s="60"/>
      <c r="G37" s="60"/>
      <c r="K37" s="60"/>
      <c r="O37" s="60"/>
      <c r="S37" s="60"/>
      <c r="W37" s="60"/>
      <c r="AA37" s="60"/>
      <c r="AE37" s="60"/>
      <c r="AI37" s="60"/>
      <c r="AM37" s="60"/>
      <c r="AQ37" s="60"/>
      <c r="AU37" s="60"/>
      <c r="AY37" s="60"/>
      <c r="BC37" s="60"/>
      <c r="BG37" s="60"/>
      <c r="BK37" s="60"/>
      <c r="BO37" s="60"/>
      <c r="BS37" s="60"/>
    </row>
  </sheetData>
  <mergeCells count="63">
    <mergeCell ref="AX1:BD1"/>
    <mergeCell ref="BF1:BL1"/>
    <mergeCell ref="BN1:BT1"/>
    <mergeCell ref="B2:H2"/>
    <mergeCell ref="J2:P2"/>
    <mergeCell ref="R2:X2"/>
    <mergeCell ref="Z2:AF2"/>
    <mergeCell ref="AH2:AN2"/>
    <mergeCell ref="AP2:AV2"/>
    <mergeCell ref="AX2:BD2"/>
    <mergeCell ref="B1:H1"/>
    <mergeCell ref="J1:P1"/>
    <mergeCell ref="R1:X1"/>
    <mergeCell ref="Z1:AF1"/>
    <mergeCell ref="AH1:AN1"/>
    <mergeCell ref="AP1:AV1"/>
    <mergeCell ref="BF2:BL2"/>
    <mergeCell ref="BN2:BT2"/>
    <mergeCell ref="B13:H13"/>
    <mergeCell ref="J13:P13"/>
    <mergeCell ref="R13:X13"/>
    <mergeCell ref="Z13:AF13"/>
    <mergeCell ref="AH13:AN13"/>
    <mergeCell ref="AP13:AV13"/>
    <mergeCell ref="AX13:BD13"/>
    <mergeCell ref="BF13:BL13"/>
    <mergeCell ref="AD15:AD16"/>
    <mergeCell ref="BN13:BT13"/>
    <mergeCell ref="B15:B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X15:X16"/>
    <mergeCell ref="Z15:Z16"/>
    <mergeCell ref="AB15:AB16"/>
    <mergeCell ref="BB15:BB16"/>
    <mergeCell ref="AF15:AF16"/>
    <mergeCell ref="AH15:AH16"/>
    <mergeCell ref="AJ15:AJ16"/>
    <mergeCell ref="AL15:AL16"/>
    <mergeCell ref="AN15:AN16"/>
    <mergeCell ref="AP15:AP16"/>
    <mergeCell ref="AR15:AR16"/>
    <mergeCell ref="AT15:AT16"/>
    <mergeCell ref="AV15:AV16"/>
    <mergeCell ref="AX15:AX16"/>
    <mergeCell ref="AZ15:AZ16"/>
    <mergeCell ref="BP15:BP16"/>
    <mergeCell ref="BR15:BR16"/>
    <mergeCell ref="BT15:BT16"/>
    <mergeCell ref="BD15:BD16"/>
    <mergeCell ref="BF15:BF16"/>
    <mergeCell ref="BH15:BH16"/>
    <mergeCell ref="BJ15:BJ16"/>
    <mergeCell ref="BL15:BL16"/>
    <mergeCell ref="BN15:BN16"/>
  </mergeCells>
  <conditionalFormatting sqref="G8:H8 O8:P8 W8:Z8 AC8:AH8 AK8:AP8 AS8:AV8">
    <cfRule type="notContainsBlanks" dxfId="77" priority="70">
      <formula>LEN(TRIM(G8))&gt;0</formula>
    </cfRule>
  </conditionalFormatting>
  <conditionalFormatting sqref="C37 G37 K37 O37 S37 W37">
    <cfRule type="notContainsBlanks" dxfId="76" priority="69">
      <formula>LEN(TRIM(C37))&gt;0</formula>
    </cfRule>
  </conditionalFormatting>
  <conditionalFormatting sqref="H17 D17 L17 P17 T17 X17:AV17">
    <cfRule type="dataBar" priority="68">
      <dataBar>
        <cfvo type="min"/>
        <cfvo type="max"/>
        <color rgb="FFFFB628"/>
      </dataBar>
    </cfRule>
  </conditionalFormatting>
  <conditionalFormatting sqref="D21:D35">
    <cfRule type="dataBar" priority="18">
      <dataBar>
        <cfvo type="min"/>
        <cfvo type="max"/>
        <color rgb="FF638EC6"/>
      </dataBar>
    </cfRule>
  </conditionalFormatting>
  <conditionalFormatting sqref="H21:H35">
    <cfRule type="dataBar" priority="17">
      <dataBar>
        <cfvo type="min"/>
        <cfvo type="max"/>
        <color rgb="FF638EC6"/>
      </dataBar>
    </cfRule>
  </conditionalFormatting>
  <conditionalFormatting sqref="L21:L35">
    <cfRule type="dataBar" priority="16">
      <dataBar>
        <cfvo type="min"/>
        <cfvo type="max"/>
        <color rgb="FF638EC6"/>
      </dataBar>
    </cfRule>
  </conditionalFormatting>
  <conditionalFormatting sqref="P21:P35">
    <cfRule type="dataBar" priority="64">
      <dataBar>
        <cfvo type="min"/>
        <cfvo type="max"/>
        <color rgb="FF638EC6"/>
      </dataBar>
    </cfRule>
  </conditionalFormatting>
  <conditionalFormatting sqref="T21:T35">
    <cfRule type="dataBar" priority="63">
      <dataBar>
        <cfvo type="min"/>
        <cfvo type="max"/>
        <color rgb="FF638EC6"/>
      </dataBar>
    </cfRule>
  </conditionalFormatting>
  <conditionalFormatting sqref="X21:Y35 AA21:AC35 AE21:AG35 AI21:AI29 AN21:AO35 AJ21:AK35 AR21:AS35 AV21:AV35">
    <cfRule type="dataBar" priority="62">
      <dataBar>
        <cfvo type="min"/>
        <cfvo type="max"/>
        <color rgb="FF638EC6"/>
      </dataBar>
    </cfRule>
  </conditionalFormatting>
  <conditionalFormatting sqref="AA37 AE37">
    <cfRule type="notContainsBlanks" dxfId="75" priority="61">
      <formula>LEN(TRIM(AA37))&gt;0</formula>
    </cfRule>
  </conditionalFormatting>
  <conditionalFormatting sqref="AB21:AB35">
    <cfRule type="dataBar" priority="12">
      <dataBar>
        <cfvo type="min"/>
        <cfvo type="max"/>
        <color rgb="FF638EC6"/>
      </dataBar>
    </cfRule>
  </conditionalFormatting>
  <conditionalFormatting sqref="AI37 AM37">
    <cfRule type="notContainsBlanks" dxfId="74" priority="59">
      <formula>LEN(TRIM(AI37))&gt;0</formula>
    </cfRule>
  </conditionalFormatting>
  <conditionalFormatting sqref="AJ21:AJ35">
    <cfRule type="dataBar" priority="58">
      <dataBar>
        <cfvo type="min"/>
        <cfvo type="max"/>
        <color rgb="FF638EC6"/>
      </dataBar>
    </cfRule>
  </conditionalFormatting>
  <conditionalFormatting sqref="AQ37 AU37">
    <cfRule type="notContainsBlanks" dxfId="73" priority="57">
      <formula>LEN(TRIM(AQ37))&gt;0</formula>
    </cfRule>
  </conditionalFormatting>
  <conditionalFormatting sqref="AR21:AR35">
    <cfRule type="dataBar" priority="8">
      <dataBar>
        <cfvo type="min"/>
        <cfvo type="max"/>
        <color rgb="FF638EC6"/>
      </dataBar>
    </cfRule>
  </conditionalFormatting>
  <conditionalFormatting sqref="AW8:AX8 BA8:BD8">
    <cfRule type="notContainsBlanks" dxfId="72" priority="55">
      <formula>LEN(TRIM(AW8))&gt;0</formula>
    </cfRule>
  </conditionalFormatting>
  <conditionalFormatting sqref="AW17:BD17">
    <cfRule type="dataBar" priority="54">
      <dataBar>
        <cfvo type="min"/>
        <cfvo type="max"/>
        <color rgb="FFFFB628"/>
      </dataBar>
    </cfRule>
  </conditionalFormatting>
  <conditionalFormatting sqref="AW21:AW35 AZ21:BA35 BD21:BD35">
    <cfRule type="dataBar" priority="53">
      <dataBar>
        <cfvo type="min"/>
        <cfvo type="max"/>
        <color rgb="FF638EC6"/>
      </dataBar>
    </cfRule>
  </conditionalFormatting>
  <conditionalFormatting sqref="AY37 BC37">
    <cfRule type="notContainsBlanks" dxfId="71" priority="52">
      <formula>LEN(TRIM(AY37))&gt;0</formula>
    </cfRule>
  </conditionalFormatting>
  <conditionalFormatting sqref="AZ21:AZ35">
    <cfRule type="dataBar" priority="51">
      <dataBar>
        <cfvo type="min"/>
        <cfvo type="max"/>
        <color rgb="FF638EC6"/>
      </dataBar>
    </cfRule>
  </conditionalFormatting>
  <conditionalFormatting sqref="BE8:BF8 BI8:BL8">
    <cfRule type="notContainsBlanks" dxfId="70" priority="50">
      <formula>LEN(TRIM(BE8))&gt;0</formula>
    </cfRule>
  </conditionalFormatting>
  <conditionalFormatting sqref="BE17:BL17">
    <cfRule type="dataBar" priority="49">
      <dataBar>
        <cfvo type="min"/>
        <cfvo type="max"/>
        <color rgb="FFFFB628"/>
      </dataBar>
    </cfRule>
  </conditionalFormatting>
  <conditionalFormatting sqref="BE21:BE35 BH21:BI35 BL21:BL35">
    <cfRule type="dataBar" priority="48">
      <dataBar>
        <cfvo type="min"/>
        <cfvo type="max"/>
        <color rgb="FF638EC6"/>
      </dataBar>
    </cfRule>
  </conditionalFormatting>
  <conditionalFormatting sqref="BG37 BK37">
    <cfRule type="notContainsBlanks" dxfId="69" priority="47">
      <formula>LEN(TRIM(BG37))&gt;0</formula>
    </cfRule>
  </conditionalFormatting>
  <conditionalFormatting sqref="BH21:BH35">
    <cfRule type="dataBar" priority="46">
      <dataBar>
        <cfvo type="min"/>
        <cfvo type="max"/>
        <color rgb="FF638EC6"/>
      </dataBar>
    </cfRule>
  </conditionalFormatting>
  <conditionalFormatting sqref="BM8:BN8 BQ8:BT8">
    <cfRule type="notContainsBlanks" dxfId="68" priority="45">
      <formula>LEN(TRIM(BM8))&gt;0</formula>
    </cfRule>
  </conditionalFormatting>
  <conditionalFormatting sqref="BM17:BT17">
    <cfRule type="dataBar" priority="44">
      <dataBar>
        <cfvo type="min"/>
        <cfvo type="max"/>
        <color rgb="FFFFB628"/>
      </dataBar>
    </cfRule>
  </conditionalFormatting>
  <conditionalFormatting sqref="BM21:BM35 BS21:BT35 BO21:BQ35">
    <cfRule type="dataBar" priority="43">
      <dataBar>
        <cfvo type="min"/>
        <cfvo type="max"/>
        <color rgb="FF638EC6"/>
      </dataBar>
    </cfRule>
  </conditionalFormatting>
  <conditionalFormatting sqref="BO37 BS37">
    <cfRule type="notContainsBlanks" dxfId="67" priority="42">
      <formula>LEN(TRIM(BO37))&gt;0</formula>
    </cfRule>
  </conditionalFormatting>
  <conditionalFormatting sqref="BP21:BP35">
    <cfRule type="dataBar" priority="1">
      <dataBar>
        <cfvo type="min"/>
        <cfvo type="max"/>
        <color rgb="FF638EC6"/>
      </dataBar>
    </cfRule>
  </conditionalFormatting>
  <conditionalFormatting sqref="AM21:AM35">
    <cfRule type="dataBar" priority="40">
      <dataBar>
        <cfvo type="min"/>
        <cfvo type="max"/>
        <color rgb="FF638EC6"/>
      </dataBar>
    </cfRule>
  </conditionalFormatting>
  <conditionalFormatting sqref="AQ21:AQ35">
    <cfRule type="dataBar" priority="39">
      <dataBar>
        <cfvo type="min"/>
        <cfvo type="max"/>
        <color rgb="FF638EC6"/>
      </dataBar>
    </cfRule>
  </conditionalFormatting>
  <conditionalFormatting sqref="AU21:AU35">
    <cfRule type="dataBar" priority="38">
      <dataBar>
        <cfvo type="min"/>
        <cfvo type="max"/>
        <color rgb="FF638EC6"/>
      </dataBar>
    </cfRule>
  </conditionalFormatting>
  <conditionalFormatting sqref="AY21:AY34">
    <cfRule type="dataBar" priority="37">
      <dataBar>
        <cfvo type="min"/>
        <cfvo type="max"/>
        <color rgb="FF638EC6"/>
      </dataBar>
    </cfRule>
  </conditionalFormatting>
  <conditionalFormatting sqref="AY35">
    <cfRule type="dataBar" priority="36">
      <dataBar>
        <cfvo type="min"/>
        <cfvo type="max"/>
        <color rgb="FF638EC6"/>
      </dataBar>
    </cfRule>
  </conditionalFormatting>
  <conditionalFormatting sqref="BC21:BC35">
    <cfRule type="dataBar" priority="35">
      <dataBar>
        <cfvo type="min"/>
        <cfvo type="max"/>
        <color rgb="FF638EC6"/>
      </dataBar>
    </cfRule>
  </conditionalFormatting>
  <conditionalFormatting sqref="BG21:BG35">
    <cfRule type="dataBar" priority="34">
      <dataBar>
        <cfvo type="min"/>
        <cfvo type="max"/>
        <color rgb="FF638EC6"/>
      </dataBar>
    </cfRule>
  </conditionalFormatting>
  <conditionalFormatting sqref="BK21:BK35">
    <cfRule type="dataBar" priority="33">
      <dataBar>
        <cfvo type="min"/>
        <cfvo type="max"/>
        <color rgb="FF638EC6"/>
      </dataBar>
    </cfRule>
  </conditionalFormatting>
  <conditionalFormatting sqref="BO27:BO35">
    <cfRule type="dataBar" priority="32">
      <dataBar>
        <cfvo type="min"/>
        <cfvo type="max"/>
        <color rgb="FF638EC6"/>
      </dataBar>
    </cfRule>
  </conditionalFormatting>
  <conditionalFormatting sqref="BK27:BK35">
    <cfRule type="dataBar" priority="31">
      <dataBar>
        <cfvo type="min"/>
        <cfvo type="max"/>
        <color rgb="FF638EC6"/>
      </dataBar>
    </cfRule>
  </conditionalFormatting>
  <conditionalFormatting sqref="BG27:BG35">
    <cfRule type="dataBar" priority="30">
      <dataBar>
        <cfvo type="min"/>
        <cfvo type="max"/>
        <color rgb="FF638EC6"/>
      </dataBar>
    </cfRule>
  </conditionalFormatting>
  <conditionalFormatting sqref="X21:X29">
    <cfRule type="dataBar" priority="13">
      <dataBar>
        <cfvo type="min"/>
        <cfvo type="max"/>
        <color rgb="FF638EC6"/>
      </dataBar>
    </cfRule>
  </conditionalFormatting>
  <conditionalFormatting sqref="AF22:AF30">
    <cfRule type="dataBar" priority="28">
      <dataBar>
        <cfvo type="min"/>
        <cfvo type="max"/>
        <color rgb="FF638EC6"/>
      </dataBar>
    </cfRule>
  </conditionalFormatting>
  <conditionalFormatting sqref="AR21:AR28">
    <cfRule type="dataBar" priority="27">
      <dataBar>
        <cfvo type="min"/>
        <cfvo type="max"/>
        <color rgb="FF638EC6"/>
      </dataBar>
    </cfRule>
  </conditionalFormatting>
  <conditionalFormatting sqref="AR29:AR32">
    <cfRule type="dataBar" priority="26">
      <dataBar>
        <cfvo type="min"/>
        <cfvo type="max"/>
        <color rgb="FF638EC6"/>
      </dataBar>
    </cfRule>
  </conditionalFormatting>
  <conditionalFormatting sqref="AV21:AV35">
    <cfRule type="dataBar" priority="6">
      <dataBar>
        <cfvo type="min"/>
        <cfvo type="max"/>
        <color rgb="FF638EC6"/>
      </dataBar>
    </cfRule>
  </conditionalFormatting>
  <conditionalFormatting sqref="AV21:AV28">
    <cfRule type="dataBar" priority="24">
      <dataBar>
        <cfvo type="min"/>
        <cfvo type="max"/>
        <color rgb="FF638EC6"/>
      </dataBar>
    </cfRule>
  </conditionalFormatting>
  <conditionalFormatting sqref="AV29:AV32">
    <cfRule type="dataBar" priority="23">
      <dataBar>
        <cfvo type="min"/>
        <cfvo type="max"/>
        <color rgb="FF638EC6"/>
      </dataBar>
    </cfRule>
  </conditionalFormatting>
  <conditionalFormatting sqref="AZ21:AZ35">
    <cfRule type="dataBar" priority="22">
      <dataBar>
        <cfvo type="min"/>
        <cfvo type="max"/>
        <color rgb="FF638EC6"/>
      </dataBar>
    </cfRule>
  </conditionalFormatting>
  <conditionalFormatting sqref="AZ21:AZ35">
    <cfRule type="dataBar" priority="5">
      <dataBar>
        <cfvo type="min"/>
        <cfvo type="max"/>
        <color rgb="FF638EC6"/>
      </dataBar>
    </cfRule>
  </conditionalFormatting>
  <conditionalFormatting sqref="AZ21:AZ28">
    <cfRule type="dataBar" priority="20">
      <dataBar>
        <cfvo type="min"/>
        <cfvo type="max"/>
        <color rgb="FF638EC6"/>
      </dataBar>
    </cfRule>
  </conditionalFormatting>
  <conditionalFormatting sqref="AZ29:AZ32">
    <cfRule type="dataBar" priority="19">
      <dataBar>
        <cfvo type="min"/>
        <cfvo type="max"/>
        <color rgb="FF638EC6"/>
      </dataBar>
    </cfRule>
  </conditionalFormatting>
  <conditionalFormatting sqref="P21:P28">
    <cfRule type="dataBar" priority="15">
      <dataBar>
        <cfvo type="min"/>
        <cfvo type="max"/>
        <color rgb="FF638EC6"/>
      </dataBar>
    </cfRule>
  </conditionalFormatting>
  <conditionalFormatting sqref="T21:T29">
    <cfRule type="dataBar" priority="14">
      <dataBar>
        <cfvo type="min"/>
        <cfvo type="max"/>
        <color rgb="FF638EC6"/>
      </dataBar>
    </cfRule>
  </conditionalFormatting>
  <conditionalFormatting sqref="AF21:AF35">
    <cfRule type="dataBar" priority="11">
      <dataBar>
        <cfvo type="min"/>
        <cfvo type="max"/>
        <color rgb="FF638EC6"/>
      </dataBar>
    </cfRule>
  </conditionalFormatting>
  <conditionalFormatting sqref="AJ21:AJ29">
    <cfRule type="dataBar" priority="10">
      <dataBar>
        <cfvo type="min"/>
        <cfvo type="max"/>
        <color rgb="FF638EC6"/>
      </dataBar>
    </cfRule>
  </conditionalFormatting>
  <conditionalFormatting sqref="AN21:AN35">
    <cfRule type="dataBar" priority="9">
      <dataBar>
        <cfvo type="min"/>
        <cfvo type="max"/>
        <color rgb="FF638EC6"/>
      </dataBar>
    </cfRule>
  </conditionalFormatting>
  <conditionalFormatting sqref="BD21:BD35">
    <cfRule type="dataBar" priority="4">
      <dataBar>
        <cfvo type="min"/>
        <cfvo type="max"/>
        <color rgb="FF638EC6"/>
      </dataBar>
    </cfRule>
  </conditionalFormatting>
  <conditionalFormatting sqref="BH21:BH26">
    <cfRule type="dataBar" priority="3">
      <dataBar>
        <cfvo type="min"/>
        <cfvo type="max"/>
        <color rgb="FF638EC6"/>
      </dataBar>
    </cfRule>
  </conditionalFormatting>
  <conditionalFormatting sqref="BL21:BL35">
    <cfRule type="dataBar" priority="2">
      <dataBar>
        <cfvo type="min"/>
        <cfvo type="max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Europee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BT37"/>
  <sheetViews>
    <sheetView view="pageBreakPreview" zoomScaleNormal="100" zoomScaleSheetLayoutView="100" workbookViewId="0">
      <selection activeCell="BP36" sqref="BP36"/>
    </sheetView>
  </sheetViews>
  <sheetFormatPr defaultRowHeight="14.3" x14ac:dyDescent="0.25"/>
  <cols>
    <col min="1" max="1" width="3.25" customWidth="1"/>
    <col min="2" max="2" width="7.75" customWidth="1"/>
    <col min="3" max="3" width="27.375" customWidth="1"/>
    <col min="4" max="4" width="7.75" customWidth="1"/>
    <col min="5" max="5" width="3.25" customWidth="1"/>
    <col min="6" max="6" width="7.75" customWidth="1"/>
    <col min="7" max="7" width="27.375" customWidth="1"/>
    <col min="8" max="8" width="7.75" customWidth="1"/>
    <col min="9" max="9" width="3.25" customWidth="1"/>
    <col min="10" max="10" width="7.75" customWidth="1"/>
    <col min="11" max="11" width="27.375" customWidth="1"/>
    <col min="12" max="12" width="7.75" customWidth="1"/>
    <col min="13" max="13" width="3.25" customWidth="1"/>
    <col min="14" max="14" width="7.75" customWidth="1"/>
    <col min="15" max="15" width="27.375" customWidth="1"/>
    <col min="16" max="16" width="7.75" customWidth="1"/>
    <col min="17" max="17" width="3.25" customWidth="1"/>
    <col min="18" max="18" width="7.75" customWidth="1"/>
    <col min="19" max="19" width="27.375" customWidth="1"/>
    <col min="20" max="20" width="7.75" customWidth="1"/>
    <col min="21" max="21" width="3.25" customWidth="1"/>
    <col min="22" max="22" width="7.75" customWidth="1"/>
    <col min="23" max="23" width="27.375" customWidth="1"/>
    <col min="24" max="24" width="7.75" customWidth="1"/>
    <col min="25" max="25" width="3.25" customWidth="1"/>
    <col min="26" max="26" width="7.75" customWidth="1"/>
    <col min="27" max="27" width="27.375" customWidth="1"/>
    <col min="28" max="28" width="7.75" customWidth="1"/>
    <col min="29" max="29" width="3.25" customWidth="1"/>
    <col min="30" max="30" width="7.75" customWidth="1"/>
    <col min="31" max="31" width="27.375" customWidth="1"/>
    <col min="32" max="32" width="7.75" customWidth="1"/>
    <col min="33" max="33" width="3.25" customWidth="1"/>
    <col min="34" max="34" width="7.75" customWidth="1"/>
    <col min="35" max="35" width="27.375" customWidth="1"/>
    <col min="36" max="36" width="7.75" customWidth="1"/>
    <col min="37" max="37" width="3.25" customWidth="1"/>
    <col min="38" max="38" width="7.75" customWidth="1"/>
    <col min="39" max="39" width="27.375" customWidth="1"/>
    <col min="40" max="40" width="7.75" customWidth="1"/>
    <col min="41" max="41" width="3.25" customWidth="1"/>
    <col min="42" max="42" width="7.75" customWidth="1"/>
    <col min="43" max="43" width="27.375" customWidth="1"/>
    <col min="44" max="44" width="7.75" customWidth="1"/>
    <col min="45" max="45" width="3.25" customWidth="1"/>
    <col min="46" max="46" width="7.75" customWidth="1"/>
    <col min="47" max="47" width="27.375" customWidth="1"/>
    <col min="48" max="48" width="7.75" customWidth="1"/>
    <col min="49" max="49" width="3.25" customWidth="1"/>
    <col min="50" max="50" width="7.75" customWidth="1"/>
    <col min="51" max="51" width="27.375" customWidth="1"/>
    <col min="52" max="52" width="7.75" customWidth="1"/>
    <col min="53" max="53" width="3.25" customWidth="1"/>
    <col min="54" max="54" width="7.75" customWidth="1"/>
    <col min="55" max="55" width="27.375" customWidth="1"/>
    <col min="56" max="56" width="7.75" customWidth="1"/>
    <col min="57" max="57" width="3.25" customWidth="1"/>
    <col min="58" max="58" width="7.75" customWidth="1"/>
    <col min="59" max="59" width="27.375" customWidth="1"/>
    <col min="60" max="60" width="7.75" customWidth="1"/>
    <col min="61" max="61" width="3.25" customWidth="1"/>
    <col min="62" max="62" width="7.75" customWidth="1"/>
    <col min="63" max="63" width="27.375" customWidth="1"/>
    <col min="64" max="64" width="7.75" customWidth="1"/>
    <col min="65" max="65" width="3.25" customWidth="1"/>
    <col min="66" max="66" width="7.75" customWidth="1"/>
    <col min="67" max="67" width="27.375" customWidth="1"/>
    <col min="68" max="68" width="7.75" customWidth="1"/>
    <col min="69" max="69" width="3.25" customWidth="1"/>
    <col min="70" max="70" width="7.75" customWidth="1"/>
    <col min="71" max="71" width="27.375" customWidth="1"/>
    <col min="72" max="72" width="7.75" customWidth="1"/>
  </cols>
  <sheetData>
    <row r="1" spans="1:72" ht="45" customHeight="1" x14ac:dyDescent="0.25">
      <c r="B1" s="143" t="s">
        <v>42</v>
      </c>
      <c r="C1" s="143"/>
      <c r="D1" s="143"/>
      <c r="E1" s="143"/>
      <c r="F1" s="143"/>
      <c r="G1" s="143"/>
      <c r="H1" s="143"/>
      <c r="J1" s="143" t="str">
        <f t="shared" ref="J1" si="0">$B$1</f>
        <v>Sezione 5 - Fimon</v>
      </c>
      <c r="K1" s="143"/>
      <c r="L1" s="143"/>
      <c r="M1" s="143"/>
      <c r="N1" s="143"/>
      <c r="O1" s="143"/>
      <c r="P1" s="143"/>
      <c r="R1" s="143" t="str">
        <f t="shared" ref="R1" si="1">$B$1</f>
        <v>Sezione 5 - Fimon</v>
      </c>
      <c r="S1" s="143"/>
      <c r="T1" s="143"/>
      <c r="U1" s="143"/>
      <c r="V1" s="143"/>
      <c r="W1" s="143"/>
      <c r="X1" s="143"/>
      <c r="Z1" s="143" t="str">
        <f t="shared" ref="Z1" si="2">$B$1</f>
        <v>Sezione 5 - Fimon</v>
      </c>
      <c r="AA1" s="143"/>
      <c r="AB1" s="143"/>
      <c r="AC1" s="143"/>
      <c r="AD1" s="143"/>
      <c r="AE1" s="143"/>
      <c r="AF1" s="143"/>
      <c r="AH1" s="143" t="str">
        <f t="shared" ref="AH1" si="3">$B$1</f>
        <v>Sezione 5 - Fimon</v>
      </c>
      <c r="AI1" s="143"/>
      <c r="AJ1" s="143"/>
      <c r="AK1" s="143"/>
      <c r="AL1" s="143"/>
      <c r="AM1" s="143"/>
      <c r="AN1" s="143"/>
      <c r="AP1" s="143" t="str">
        <f t="shared" ref="AP1" si="4">$B$1</f>
        <v>Sezione 5 - Fimon</v>
      </c>
      <c r="AQ1" s="143"/>
      <c r="AR1" s="143"/>
      <c r="AS1" s="143"/>
      <c r="AT1" s="143"/>
      <c r="AU1" s="143"/>
      <c r="AV1" s="143"/>
      <c r="AX1" s="143" t="str">
        <f t="shared" ref="AX1" si="5">$B$1</f>
        <v>Sezione 5 - Fimon</v>
      </c>
      <c r="AY1" s="143"/>
      <c r="AZ1" s="143"/>
      <c r="BA1" s="143"/>
      <c r="BB1" s="143"/>
      <c r="BC1" s="143"/>
      <c r="BD1" s="143"/>
      <c r="BF1" s="143" t="str">
        <f t="shared" ref="BF1" si="6">$B$1</f>
        <v>Sezione 5 - Fimon</v>
      </c>
      <c r="BG1" s="143"/>
      <c r="BH1" s="143"/>
      <c r="BI1" s="143"/>
      <c r="BJ1" s="143"/>
      <c r="BK1" s="143"/>
      <c r="BL1" s="143"/>
      <c r="BN1" s="143" t="str">
        <f t="shared" ref="BN1" si="7">$B$1</f>
        <v>Sezione 5 - Fimon</v>
      </c>
      <c r="BO1" s="143"/>
      <c r="BP1" s="143"/>
      <c r="BQ1" s="143"/>
      <c r="BR1" s="143"/>
      <c r="BS1" s="143"/>
      <c r="BT1" s="143"/>
    </row>
    <row r="2" spans="1:72" ht="21.1" customHeight="1" x14ac:dyDescent="0.25">
      <c r="A2" s="127"/>
      <c r="B2" s="142" t="s">
        <v>46</v>
      </c>
      <c r="C2" s="142"/>
      <c r="D2" s="142"/>
      <c r="E2" s="142"/>
      <c r="F2" s="142"/>
      <c r="G2" s="142"/>
      <c r="H2" s="142"/>
      <c r="J2" s="142" t="s">
        <v>46</v>
      </c>
      <c r="K2" s="142"/>
      <c r="L2" s="142"/>
      <c r="M2" s="142"/>
      <c r="N2" s="142"/>
      <c r="O2" s="142"/>
      <c r="P2" s="142"/>
      <c r="R2" s="142" t="s">
        <v>46</v>
      </c>
      <c r="S2" s="142"/>
      <c r="T2" s="142"/>
      <c r="U2" s="142"/>
      <c r="V2" s="142"/>
      <c r="W2" s="142"/>
      <c r="X2" s="142"/>
      <c r="Z2" s="142" t="s">
        <v>46</v>
      </c>
      <c r="AA2" s="142"/>
      <c r="AB2" s="142"/>
      <c r="AC2" s="142"/>
      <c r="AD2" s="142"/>
      <c r="AE2" s="142"/>
      <c r="AF2" s="142"/>
      <c r="AH2" s="142" t="s">
        <v>46</v>
      </c>
      <c r="AI2" s="142"/>
      <c r="AJ2" s="142"/>
      <c r="AK2" s="142"/>
      <c r="AL2" s="142"/>
      <c r="AM2" s="142"/>
      <c r="AN2" s="142"/>
      <c r="AP2" s="142" t="s">
        <v>46</v>
      </c>
      <c r="AQ2" s="142"/>
      <c r="AR2" s="142"/>
      <c r="AS2" s="142"/>
      <c r="AT2" s="142"/>
      <c r="AU2" s="142"/>
      <c r="AV2" s="142"/>
      <c r="AX2" s="142" t="s">
        <v>46</v>
      </c>
      <c r="AY2" s="142"/>
      <c r="AZ2" s="142"/>
      <c r="BA2" s="142"/>
      <c r="BB2" s="142"/>
      <c r="BC2" s="142"/>
      <c r="BD2" s="142"/>
      <c r="BF2" s="142" t="s">
        <v>46</v>
      </c>
      <c r="BG2" s="142"/>
      <c r="BH2" s="142"/>
      <c r="BI2" s="142"/>
      <c r="BJ2" s="142"/>
      <c r="BK2" s="142"/>
      <c r="BL2" s="142"/>
      <c r="BN2" s="142" t="s">
        <v>46</v>
      </c>
      <c r="BO2" s="142"/>
      <c r="BP2" s="142"/>
      <c r="BQ2" s="142"/>
      <c r="BR2" s="142"/>
      <c r="BS2" s="142"/>
      <c r="BT2" s="142"/>
    </row>
    <row r="3" spans="1:72" x14ac:dyDescent="0.25">
      <c r="C3" s="102" t="s">
        <v>23</v>
      </c>
      <c r="D3" s="103">
        <f>'Elettori-Votanti'!B2</f>
        <v>928</v>
      </c>
      <c r="F3" s="82" t="s">
        <v>47</v>
      </c>
      <c r="G3" s="46" t="s">
        <v>8</v>
      </c>
      <c r="H3" s="47">
        <f>'Elettori-Votanti'!F25</f>
        <v>459</v>
      </c>
      <c r="K3" s="102" t="s">
        <v>23</v>
      </c>
      <c r="L3" s="103">
        <f t="shared" ref="L3:L5" si="8">D3</f>
        <v>928</v>
      </c>
      <c r="N3" s="82" t="s">
        <v>47</v>
      </c>
      <c r="O3" s="46" t="s">
        <v>8</v>
      </c>
      <c r="P3" s="47">
        <f t="shared" ref="P3:P7" si="9">H3</f>
        <v>459</v>
      </c>
      <c r="S3" s="102" t="s">
        <v>23</v>
      </c>
      <c r="T3" s="103">
        <f t="shared" ref="T3:T5" si="10">L3</f>
        <v>928</v>
      </c>
      <c r="V3" s="82" t="s">
        <v>47</v>
      </c>
      <c r="W3" s="46" t="s">
        <v>8</v>
      </c>
      <c r="X3" s="47">
        <f t="shared" ref="X3:X7" si="11">H3</f>
        <v>459</v>
      </c>
      <c r="AA3" s="102" t="s">
        <v>23</v>
      </c>
      <c r="AB3" s="103">
        <f t="shared" ref="AB3:AB5" si="12">T3</f>
        <v>928</v>
      </c>
      <c r="AD3" s="82" t="s">
        <v>47</v>
      </c>
      <c r="AE3" s="46" t="s">
        <v>8</v>
      </c>
      <c r="AF3" s="47">
        <f t="shared" ref="AF3:AF8" si="13">P3</f>
        <v>459</v>
      </c>
      <c r="AI3" s="102" t="s">
        <v>23</v>
      </c>
      <c r="AJ3" s="103">
        <f t="shared" ref="AJ3:AJ5" si="14">AB3</f>
        <v>928</v>
      </c>
      <c r="AL3" s="82" t="s">
        <v>47</v>
      </c>
      <c r="AM3" s="46" t="s">
        <v>8</v>
      </c>
      <c r="AN3" s="47">
        <f t="shared" ref="AN3:AN8" si="15">X3</f>
        <v>459</v>
      </c>
      <c r="AQ3" s="102" t="s">
        <v>23</v>
      </c>
      <c r="AR3" s="103">
        <f t="shared" ref="AR3:AR5" si="16">AJ3</f>
        <v>928</v>
      </c>
      <c r="AT3" s="82" t="s">
        <v>47</v>
      </c>
      <c r="AU3" s="46" t="s">
        <v>8</v>
      </c>
      <c r="AV3" s="47">
        <f t="shared" ref="AV3:AV8" si="17">AF3</f>
        <v>459</v>
      </c>
      <c r="AY3" s="102" t="s">
        <v>23</v>
      </c>
      <c r="AZ3" s="103">
        <f t="shared" ref="AZ3:AZ5" si="18">AR3</f>
        <v>928</v>
      </c>
      <c r="BB3" s="82" t="s">
        <v>47</v>
      </c>
      <c r="BC3" s="46" t="s">
        <v>8</v>
      </c>
      <c r="BD3" s="47">
        <f t="shared" ref="BD3:BD8" si="19">AN3</f>
        <v>459</v>
      </c>
      <c r="BG3" s="102" t="s">
        <v>23</v>
      </c>
      <c r="BH3" s="103">
        <f t="shared" ref="BH3:BH5" si="20">AZ3</f>
        <v>928</v>
      </c>
      <c r="BJ3" s="82" t="s">
        <v>47</v>
      </c>
      <c r="BK3" s="46" t="s">
        <v>8</v>
      </c>
      <c r="BL3" s="47">
        <f t="shared" ref="BL3:BL8" si="21">AV3</f>
        <v>459</v>
      </c>
      <c r="BO3" s="102" t="s">
        <v>23</v>
      </c>
      <c r="BP3" s="103">
        <f t="shared" ref="BP3:BP5" si="22">BH3</f>
        <v>928</v>
      </c>
      <c r="BR3" s="82" t="s">
        <v>47</v>
      </c>
      <c r="BS3" s="46" t="s">
        <v>8</v>
      </c>
      <c r="BT3" s="47">
        <f t="shared" ref="BT3:BT8" si="23">BD3</f>
        <v>459</v>
      </c>
    </row>
    <row r="4" spans="1:72" x14ac:dyDescent="0.25">
      <c r="C4" s="48" t="s">
        <v>2</v>
      </c>
      <c r="D4" s="49">
        <f>'Elettori-Votanti'!B3</f>
        <v>457</v>
      </c>
      <c r="F4" s="83" t="s">
        <v>48</v>
      </c>
      <c r="G4" s="98" t="s">
        <v>24</v>
      </c>
      <c r="H4" s="99">
        <v>7</v>
      </c>
      <c r="K4" s="48" t="s">
        <v>2</v>
      </c>
      <c r="L4" s="49">
        <f t="shared" si="8"/>
        <v>457</v>
      </c>
      <c r="N4" s="83" t="s">
        <v>48</v>
      </c>
      <c r="O4" s="98" t="s">
        <v>24</v>
      </c>
      <c r="P4" s="108">
        <f t="shared" si="9"/>
        <v>7</v>
      </c>
      <c r="S4" s="48" t="s">
        <v>2</v>
      </c>
      <c r="T4" s="49">
        <f t="shared" si="10"/>
        <v>457</v>
      </c>
      <c r="V4" s="83" t="s">
        <v>48</v>
      </c>
      <c r="W4" s="98" t="s">
        <v>24</v>
      </c>
      <c r="X4" s="108">
        <f t="shared" si="11"/>
        <v>7</v>
      </c>
      <c r="AA4" s="48" t="s">
        <v>2</v>
      </c>
      <c r="AB4" s="49">
        <f t="shared" si="12"/>
        <v>457</v>
      </c>
      <c r="AD4" s="83" t="s">
        <v>48</v>
      </c>
      <c r="AE4" s="98" t="s">
        <v>24</v>
      </c>
      <c r="AF4" s="108">
        <f t="shared" si="13"/>
        <v>7</v>
      </c>
      <c r="AI4" s="48" t="s">
        <v>2</v>
      </c>
      <c r="AJ4" s="49">
        <f t="shared" si="14"/>
        <v>457</v>
      </c>
      <c r="AL4" s="83" t="s">
        <v>48</v>
      </c>
      <c r="AM4" s="98" t="s">
        <v>24</v>
      </c>
      <c r="AN4" s="108">
        <f t="shared" si="15"/>
        <v>7</v>
      </c>
      <c r="AQ4" s="48" t="s">
        <v>2</v>
      </c>
      <c r="AR4" s="49">
        <f t="shared" si="16"/>
        <v>457</v>
      </c>
      <c r="AT4" s="83" t="s">
        <v>48</v>
      </c>
      <c r="AU4" s="98" t="s">
        <v>24</v>
      </c>
      <c r="AV4" s="108">
        <f t="shared" si="17"/>
        <v>7</v>
      </c>
      <c r="AY4" s="48" t="s">
        <v>2</v>
      </c>
      <c r="AZ4" s="49">
        <f t="shared" si="18"/>
        <v>457</v>
      </c>
      <c r="BB4" s="83" t="s">
        <v>48</v>
      </c>
      <c r="BC4" s="98" t="s">
        <v>24</v>
      </c>
      <c r="BD4" s="108">
        <f t="shared" si="19"/>
        <v>7</v>
      </c>
      <c r="BG4" s="48" t="s">
        <v>2</v>
      </c>
      <c r="BH4" s="49">
        <f t="shared" si="20"/>
        <v>457</v>
      </c>
      <c r="BJ4" s="83" t="s">
        <v>48</v>
      </c>
      <c r="BK4" s="98" t="s">
        <v>24</v>
      </c>
      <c r="BL4" s="108">
        <f t="shared" si="21"/>
        <v>7</v>
      </c>
      <c r="BO4" s="48" t="s">
        <v>2</v>
      </c>
      <c r="BP4" s="49">
        <f t="shared" si="22"/>
        <v>457</v>
      </c>
      <c r="BR4" s="83" t="s">
        <v>48</v>
      </c>
      <c r="BS4" s="98" t="s">
        <v>24</v>
      </c>
      <c r="BT4" s="108">
        <f t="shared" si="23"/>
        <v>7</v>
      </c>
    </row>
    <row r="5" spans="1:72" x14ac:dyDescent="0.25">
      <c r="C5" s="50" t="s">
        <v>3</v>
      </c>
      <c r="D5" s="51">
        <f>'Elettori-Votanti'!B4</f>
        <v>471</v>
      </c>
      <c r="F5" s="83" t="s">
        <v>49</v>
      </c>
      <c r="G5" s="98" t="s">
        <v>25</v>
      </c>
      <c r="H5" s="99">
        <v>8</v>
      </c>
      <c r="K5" s="50" t="s">
        <v>3</v>
      </c>
      <c r="L5" s="51">
        <f t="shared" si="8"/>
        <v>471</v>
      </c>
      <c r="N5" s="83" t="s">
        <v>49</v>
      </c>
      <c r="O5" s="98" t="s">
        <v>25</v>
      </c>
      <c r="P5" s="108">
        <f t="shared" si="9"/>
        <v>8</v>
      </c>
      <c r="S5" s="50" t="s">
        <v>3</v>
      </c>
      <c r="T5" s="51">
        <f t="shared" si="10"/>
        <v>471</v>
      </c>
      <c r="V5" s="83" t="s">
        <v>49</v>
      </c>
      <c r="W5" s="98" t="s">
        <v>25</v>
      </c>
      <c r="X5" s="108">
        <f t="shared" si="11"/>
        <v>8</v>
      </c>
      <c r="AA5" s="50" t="s">
        <v>3</v>
      </c>
      <c r="AB5" s="51">
        <f t="shared" si="12"/>
        <v>471</v>
      </c>
      <c r="AD5" s="83" t="s">
        <v>49</v>
      </c>
      <c r="AE5" s="98" t="s">
        <v>25</v>
      </c>
      <c r="AF5" s="108">
        <f t="shared" si="13"/>
        <v>8</v>
      </c>
      <c r="AI5" s="50" t="s">
        <v>3</v>
      </c>
      <c r="AJ5" s="51">
        <f t="shared" si="14"/>
        <v>471</v>
      </c>
      <c r="AL5" s="83" t="s">
        <v>49</v>
      </c>
      <c r="AM5" s="98" t="s">
        <v>25</v>
      </c>
      <c r="AN5" s="108">
        <f t="shared" si="15"/>
        <v>8</v>
      </c>
      <c r="AQ5" s="50" t="s">
        <v>3</v>
      </c>
      <c r="AR5" s="51">
        <f t="shared" si="16"/>
        <v>471</v>
      </c>
      <c r="AT5" s="83" t="s">
        <v>49</v>
      </c>
      <c r="AU5" s="98" t="s">
        <v>25</v>
      </c>
      <c r="AV5" s="108">
        <f t="shared" si="17"/>
        <v>8</v>
      </c>
      <c r="AY5" s="50" t="s">
        <v>3</v>
      </c>
      <c r="AZ5" s="51">
        <f t="shared" si="18"/>
        <v>471</v>
      </c>
      <c r="BB5" s="83" t="s">
        <v>49</v>
      </c>
      <c r="BC5" s="98" t="s">
        <v>25</v>
      </c>
      <c r="BD5" s="108">
        <f t="shared" si="19"/>
        <v>8</v>
      </c>
      <c r="BG5" s="50" t="s">
        <v>3</v>
      </c>
      <c r="BH5" s="51">
        <f t="shared" si="20"/>
        <v>471</v>
      </c>
      <c r="BJ5" s="83" t="s">
        <v>49</v>
      </c>
      <c r="BK5" s="98" t="s">
        <v>25</v>
      </c>
      <c r="BL5" s="108">
        <f t="shared" si="21"/>
        <v>8</v>
      </c>
      <c r="BO5" s="50" t="s">
        <v>3</v>
      </c>
      <c r="BP5" s="51">
        <f t="shared" si="22"/>
        <v>471</v>
      </c>
      <c r="BR5" s="83" t="s">
        <v>49</v>
      </c>
      <c r="BS5" s="98" t="s">
        <v>25</v>
      </c>
      <c r="BT5" s="108">
        <f t="shared" si="23"/>
        <v>8</v>
      </c>
    </row>
    <row r="6" spans="1:72" x14ac:dyDescent="0.25">
      <c r="C6" s="38"/>
      <c r="D6" s="104"/>
      <c r="F6" s="83" t="s">
        <v>50</v>
      </c>
      <c r="G6" s="98" t="s">
        <v>26</v>
      </c>
      <c r="H6" s="99">
        <v>0</v>
      </c>
      <c r="K6" s="38"/>
      <c r="L6" s="104"/>
      <c r="N6" s="83" t="s">
        <v>50</v>
      </c>
      <c r="O6" s="98" t="s">
        <v>26</v>
      </c>
      <c r="P6" s="108">
        <f t="shared" si="9"/>
        <v>0</v>
      </c>
      <c r="S6" s="38"/>
      <c r="T6" s="104"/>
      <c r="V6" s="83" t="s">
        <v>50</v>
      </c>
      <c r="W6" s="98" t="s">
        <v>26</v>
      </c>
      <c r="X6" s="108">
        <f t="shared" si="11"/>
        <v>0</v>
      </c>
      <c r="AA6" s="38"/>
      <c r="AB6" s="104"/>
      <c r="AD6" s="83" t="s">
        <v>50</v>
      </c>
      <c r="AE6" s="98" t="s">
        <v>26</v>
      </c>
      <c r="AF6" s="108">
        <f t="shared" si="13"/>
        <v>0</v>
      </c>
      <c r="AI6" s="38"/>
      <c r="AJ6" s="104"/>
      <c r="AL6" s="83" t="s">
        <v>50</v>
      </c>
      <c r="AM6" s="98" t="s">
        <v>26</v>
      </c>
      <c r="AN6" s="108">
        <f t="shared" si="15"/>
        <v>0</v>
      </c>
      <c r="AQ6" s="38"/>
      <c r="AR6" s="104"/>
      <c r="AT6" s="83" t="s">
        <v>50</v>
      </c>
      <c r="AU6" s="98" t="s">
        <v>26</v>
      </c>
      <c r="AV6" s="108">
        <f t="shared" si="17"/>
        <v>0</v>
      </c>
      <c r="AY6" s="38"/>
      <c r="AZ6" s="104"/>
      <c r="BB6" s="83" t="s">
        <v>50</v>
      </c>
      <c r="BC6" s="98" t="s">
        <v>26</v>
      </c>
      <c r="BD6" s="108">
        <f t="shared" si="19"/>
        <v>0</v>
      </c>
      <c r="BG6" s="38"/>
      <c r="BH6" s="104"/>
      <c r="BJ6" s="83" t="s">
        <v>50</v>
      </c>
      <c r="BK6" s="98" t="s">
        <v>26</v>
      </c>
      <c r="BL6" s="108">
        <f t="shared" si="21"/>
        <v>0</v>
      </c>
      <c r="BO6" s="38"/>
      <c r="BP6" s="104"/>
      <c r="BR6" s="83" t="s">
        <v>50</v>
      </c>
      <c r="BS6" s="98" t="s">
        <v>26</v>
      </c>
      <c r="BT6" s="108">
        <f t="shared" si="23"/>
        <v>0</v>
      </c>
    </row>
    <row r="7" spans="1:72" x14ac:dyDescent="0.25">
      <c r="C7" s="87"/>
      <c r="D7" s="105"/>
      <c r="F7" s="84" t="s">
        <v>51</v>
      </c>
      <c r="G7" s="100" t="s">
        <v>27</v>
      </c>
      <c r="H7" s="101">
        <f>H3-H4-H5-H6</f>
        <v>444</v>
      </c>
      <c r="K7" s="87"/>
      <c r="L7" s="105"/>
      <c r="N7" s="84" t="s">
        <v>51</v>
      </c>
      <c r="O7" s="100" t="s">
        <v>27</v>
      </c>
      <c r="P7" s="101">
        <f t="shared" si="9"/>
        <v>444</v>
      </c>
      <c r="S7" s="87"/>
      <c r="T7" s="105"/>
      <c r="V7" s="84" t="s">
        <v>51</v>
      </c>
      <c r="W7" s="100" t="s">
        <v>27</v>
      </c>
      <c r="X7" s="101">
        <f t="shared" si="11"/>
        <v>444</v>
      </c>
      <c r="AA7" s="87"/>
      <c r="AB7" s="105"/>
      <c r="AD7" s="84" t="s">
        <v>51</v>
      </c>
      <c r="AE7" s="100" t="s">
        <v>27</v>
      </c>
      <c r="AF7" s="101">
        <f t="shared" si="13"/>
        <v>444</v>
      </c>
      <c r="AI7" s="87"/>
      <c r="AJ7" s="105"/>
      <c r="AL7" s="84" t="s">
        <v>51</v>
      </c>
      <c r="AM7" s="100" t="s">
        <v>27</v>
      </c>
      <c r="AN7" s="101">
        <f t="shared" si="15"/>
        <v>444</v>
      </c>
      <c r="AQ7" s="87"/>
      <c r="AR7" s="105"/>
      <c r="AT7" s="84" t="s">
        <v>51</v>
      </c>
      <c r="AU7" s="100" t="s">
        <v>27</v>
      </c>
      <c r="AV7" s="101">
        <f t="shared" si="17"/>
        <v>444</v>
      </c>
      <c r="AY7" s="87"/>
      <c r="AZ7" s="105"/>
      <c r="BB7" s="84" t="s">
        <v>51</v>
      </c>
      <c r="BC7" s="100" t="s">
        <v>27</v>
      </c>
      <c r="BD7" s="101">
        <f t="shared" si="19"/>
        <v>444</v>
      </c>
      <c r="BG7" s="87"/>
      <c r="BH7" s="105"/>
      <c r="BJ7" s="84" t="s">
        <v>51</v>
      </c>
      <c r="BK7" s="100" t="s">
        <v>27</v>
      </c>
      <c r="BL7" s="101">
        <f t="shared" si="21"/>
        <v>444</v>
      </c>
      <c r="BO7" s="87"/>
      <c r="BP7" s="105"/>
      <c r="BR7" s="84" t="s">
        <v>51</v>
      </c>
      <c r="BS7" s="100" t="s">
        <v>27</v>
      </c>
      <c r="BT7" s="101">
        <f t="shared" si="23"/>
        <v>444</v>
      </c>
    </row>
    <row r="8" spans="1:72" x14ac:dyDescent="0.25">
      <c r="C8" s="106" t="s">
        <v>44</v>
      </c>
      <c r="D8" s="107">
        <f>'Elettori-Votanti'!B26</f>
        <v>0.76616379310344829</v>
      </c>
      <c r="F8" s="87"/>
      <c r="G8" s="59" t="str">
        <f>IF((D17+H17+L17+P17+T17+X17+AB17+AF17+AJ17+AN17+AR17+AV17+AZ17+BD17+BH17+BL17+BP17)=H7,"","Err.: diff. voti validi e somma voti di lista")</f>
        <v/>
      </c>
      <c r="H8" s="88" t="str">
        <f>IF((D17+H17+L17+P17+T17+X17+AB17+AF17+AJ17+AN17+AR17+AV17+AZ17+BD17+BH17+BL17+BP17)=H7,"",(H7-(D17+H17+L17+P17+T17+X17)))</f>
        <v/>
      </c>
      <c r="K8" s="106" t="s">
        <v>44</v>
      </c>
      <c r="L8" s="107">
        <f>$D$8</f>
        <v>0.76616379310344829</v>
      </c>
      <c r="N8" s="87"/>
      <c r="O8" s="59" t="str">
        <f t="shared" ref="O8:P8" si="24">G8</f>
        <v/>
      </c>
      <c r="P8" s="88" t="str">
        <f t="shared" si="24"/>
        <v/>
      </c>
      <c r="S8" s="106" t="s">
        <v>44</v>
      </c>
      <c r="T8" s="107">
        <f>$D$8</f>
        <v>0.76616379310344829</v>
      </c>
      <c r="V8" s="87"/>
      <c r="W8" s="59" t="str">
        <f t="shared" ref="W8:X8" si="25">G8</f>
        <v/>
      </c>
      <c r="X8" s="88" t="str">
        <f t="shared" si="25"/>
        <v/>
      </c>
      <c r="AA8" s="106" t="s">
        <v>44</v>
      </c>
      <c r="AB8" s="107">
        <f>$D$8</f>
        <v>0.76616379310344829</v>
      </c>
      <c r="AD8" s="87"/>
      <c r="AE8" s="59" t="str">
        <f t="shared" ref="AE8" si="26">O8</f>
        <v/>
      </c>
      <c r="AF8" s="88" t="str">
        <f t="shared" si="13"/>
        <v/>
      </c>
      <c r="AI8" s="106" t="s">
        <v>44</v>
      </c>
      <c r="AJ8" s="107">
        <f>$D$8</f>
        <v>0.76616379310344829</v>
      </c>
      <c r="AL8" s="87"/>
      <c r="AM8" s="59" t="str">
        <f t="shared" ref="AM8" si="27">W8</f>
        <v/>
      </c>
      <c r="AN8" s="88" t="str">
        <f t="shared" si="15"/>
        <v/>
      </c>
      <c r="AQ8" s="106" t="s">
        <v>44</v>
      </c>
      <c r="AR8" s="107">
        <f>$D$8</f>
        <v>0.76616379310344829</v>
      </c>
      <c r="AT8" s="87"/>
      <c r="AU8" s="59" t="str">
        <f t="shared" ref="AU8" si="28">AE8</f>
        <v/>
      </c>
      <c r="AV8" s="88" t="str">
        <f t="shared" si="17"/>
        <v/>
      </c>
      <c r="AY8" s="106" t="s">
        <v>44</v>
      </c>
      <c r="AZ8" s="107">
        <f>$D$8</f>
        <v>0.76616379310344829</v>
      </c>
      <c r="BB8" s="87"/>
      <c r="BC8" s="59" t="str">
        <f t="shared" ref="BC8" si="29">AM8</f>
        <v/>
      </c>
      <c r="BD8" s="88" t="str">
        <f t="shared" si="19"/>
        <v/>
      </c>
      <c r="BG8" s="106" t="s">
        <v>44</v>
      </c>
      <c r="BH8" s="107">
        <f>$D$8</f>
        <v>0.76616379310344829</v>
      </c>
      <c r="BJ8" s="87"/>
      <c r="BK8" s="59" t="str">
        <f t="shared" ref="BK8" si="30">AU8</f>
        <v/>
      </c>
      <c r="BL8" s="88" t="str">
        <f t="shared" si="21"/>
        <v/>
      </c>
      <c r="BO8" s="106" t="s">
        <v>44</v>
      </c>
      <c r="BP8" s="107">
        <f>$D$8</f>
        <v>0.76616379310344829</v>
      </c>
      <c r="BR8" s="87"/>
      <c r="BS8" s="59" t="str">
        <f t="shared" ref="BS8" si="31">BC8</f>
        <v/>
      </c>
      <c r="BT8" s="88" t="str">
        <f t="shared" si="23"/>
        <v/>
      </c>
    </row>
    <row r="9" spans="1:72" x14ac:dyDescent="0.25">
      <c r="C9" s="39"/>
      <c r="D9" s="90"/>
      <c r="F9" s="39"/>
      <c r="G9" s="89"/>
      <c r="H9" s="90"/>
      <c r="K9" s="39"/>
      <c r="L9" s="90"/>
      <c r="N9" s="39"/>
      <c r="O9" s="89"/>
      <c r="P9" s="90"/>
      <c r="S9" s="39"/>
      <c r="T9" s="90"/>
      <c r="V9" s="39"/>
      <c r="W9" s="89"/>
      <c r="X9" s="90"/>
      <c r="AA9" s="39"/>
      <c r="AB9" s="90"/>
      <c r="AD9" s="39"/>
      <c r="AE9" s="89"/>
      <c r="AF9" s="90"/>
      <c r="AI9" s="39"/>
      <c r="AJ9" s="90"/>
      <c r="AL9" s="39"/>
      <c r="AM9" s="89"/>
      <c r="AN9" s="90"/>
      <c r="AQ9" s="39"/>
      <c r="AR9" s="90"/>
      <c r="AT9" s="39"/>
      <c r="AU9" s="89"/>
      <c r="AV9" s="90"/>
      <c r="AY9" s="39"/>
      <c r="AZ9" s="90"/>
      <c r="BB9" s="39"/>
      <c r="BC9" s="89"/>
      <c r="BD9" s="90"/>
      <c r="BG9" s="39"/>
      <c r="BH9" s="90"/>
      <c r="BJ9" s="39"/>
      <c r="BK9" s="89"/>
      <c r="BL9" s="90"/>
      <c r="BO9" s="39"/>
      <c r="BP9" s="90"/>
      <c r="BR9" s="39"/>
      <c r="BS9" s="89"/>
      <c r="BT9" s="90"/>
    </row>
    <row r="13" spans="1:72" x14ac:dyDescent="0.25">
      <c r="A13" s="61"/>
      <c r="B13" s="142" t="s">
        <v>52</v>
      </c>
      <c r="C13" s="142"/>
      <c r="D13" s="142"/>
      <c r="E13" s="142"/>
      <c r="F13" s="142"/>
      <c r="G13" s="142"/>
      <c r="H13" s="142"/>
      <c r="J13" s="142" t="s">
        <v>52</v>
      </c>
      <c r="K13" s="142"/>
      <c r="L13" s="142"/>
      <c r="M13" s="142"/>
      <c r="N13" s="142"/>
      <c r="O13" s="142"/>
      <c r="P13" s="142"/>
      <c r="R13" s="142" t="s">
        <v>52</v>
      </c>
      <c r="S13" s="142"/>
      <c r="T13" s="142"/>
      <c r="U13" s="142"/>
      <c r="V13" s="142"/>
      <c r="W13" s="142"/>
      <c r="X13" s="142"/>
      <c r="Z13" s="142" t="s">
        <v>52</v>
      </c>
      <c r="AA13" s="142"/>
      <c r="AB13" s="142"/>
      <c r="AC13" s="142"/>
      <c r="AD13" s="142"/>
      <c r="AE13" s="142"/>
      <c r="AF13" s="142"/>
      <c r="AH13" s="142" t="s">
        <v>52</v>
      </c>
      <c r="AI13" s="142"/>
      <c r="AJ13" s="142"/>
      <c r="AK13" s="142"/>
      <c r="AL13" s="142"/>
      <c r="AM13" s="142"/>
      <c r="AN13" s="142"/>
      <c r="AP13" s="142" t="s">
        <v>52</v>
      </c>
      <c r="AQ13" s="142"/>
      <c r="AR13" s="142"/>
      <c r="AS13" s="142"/>
      <c r="AT13" s="142"/>
      <c r="AU13" s="142"/>
      <c r="AV13" s="142"/>
      <c r="AX13" s="142" t="s">
        <v>52</v>
      </c>
      <c r="AY13" s="142"/>
      <c r="AZ13" s="142"/>
      <c r="BA13" s="142"/>
      <c r="BB13" s="142"/>
      <c r="BC13" s="142"/>
      <c r="BD13" s="142"/>
      <c r="BF13" s="142" t="s">
        <v>52</v>
      </c>
      <c r="BG13" s="142"/>
      <c r="BH13" s="142"/>
      <c r="BI13" s="142"/>
      <c r="BJ13" s="142"/>
      <c r="BK13" s="142"/>
      <c r="BL13" s="142"/>
      <c r="BN13" s="142" t="s">
        <v>52</v>
      </c>
      <c r="BO13" s="142"/>
      <c r="BP13" s="142"/>
      <c r="BQ13" s="142"/>
      <c r="BR13" s="142"/>
      <c r="BS13" s="142"/>
      <c r="BT13" s="142"/>
    </row>
    <row r="15" spans="1:72" x14ac:dyDescent="0.25">
      <c r="B15" s="140"/>
      <c r="C15" s="58" t="s">
        <v>19</v>
      </c>
      <c r="D15" s="136" t="s">
        <v>40</v>
      </c>
      <c r="F15" s="138"/>
      <c r="G15" s="58" t="s">
        <v>30</v>
      </c>
      <c r="H15" s="136" t="s">
        <v>40</v>
      </c>
      <c r="J15" s="140"/>
      <c r="K15" s="92" t="s">
        <v>31</v>
      </c>
      <c r="L15" s="136" t="s">
        <v>40</v>
      </c>
      <c r="N15" s="138"/>
      <c r="O15" s="92" t="s">
        <v>32</v>
      </c>
      <c r="P15" s="136" t="s">
        <v>40</v>
      </c>
      <c r="R15" s="140"/>
      <c r="S15" s="92" t="s">
        <v>54</v>
      </c>
      <c r="T15" s="136" t="s">
        <v>40</v>
      </c>
      <c r="V15" s="138"/>
      <c r="W15" s="92" t="s">
        <v>88</v>
      </c>
      <c r="X15" s="136" t="s">
        <v>40</v>
      </c>
      <c r="Z15" s="140"/>
      <c r="AA15" s="92" t="s">
        <v>89</v>
      </c>
      <c r="AB15" s="136" t="s">
        <v>40</v>
      </c>
      <c r="AD15" s="138"/>
      <c r="AE15" s="92" t="s">
        <v>90</v>
      </c>
      <c r="AF15" s="136" t="s">
        <v>40</v>
      </c>
      <c r="AH15" s="140"/>
      <c r="AI15" s="92" t="s">
        <v>91</v>
      </c>
      <c r="AJ15" s="136" t="s">
        <v>40</v>
      </c>
      <c r="AL15" s="138"/>
      <c r="AM15" s="92" t="s">
        <v>92</v>
      </c>
      <c r="AN15" s="136" t="s">
        <v>40</v>
      </c>
      <c r="AP15" s="140"/>
      <c r="AQ15" s="92" t="s">
        <v>93</v>
      </c>
      <c r="AR15" s="136" t="s">
        <v>40</v>
      </c>
      <c r="AT15" s="138"/>
      <c r="AU15" s="92" t="s">
        <v>94</v>
      </c>
      <c r="AV15" s="136" t="s">
        <v>40</v>
      </c>
      <c r="AX15" s="140"/>
      <c r="AY15" s="92" t="s">
        <v>95</v>
      </c>
      <c r="AZ15" s="136" t="s">
        <v>40</v>
      </c>
      <c r="BB15" s="138"/>
      <c r="BC15" s="92" t="s">
        <v>96</v>
      </c>
      <c r="BD15" s="136" t="s">
        <v>40</v>
      </c>
      <c r="BF15" s="140"/>
      <c r="BG15" s="92" t="s">
        <v>97</v>
      </c>
      <c r="BH15" s="136" t="s">
        <v>40</v>
      </c>
      <c r="BJ15" s="138"/>
      <c r="BK15" s="92" t="s">
        <v>98</v>
      </c>
      <c r="BL15" s="136" t="s">
        <v>40</v>
      </c>
      <c r="BN15" s="140"/>
      <c r="BO15" s="92" t="s">
        <v>99</v>
      </c>
      <c r="BP15" s="136" t="s">
        <v>40</v>
      </c>
      <c r="BR15" s="138"/>
      <c r="BS15" s="122" t="s">
        <v>100</v>
      </c>
      <c r="BT15" s="136" t="s">
        <v>40</v>
      </c>
    </row>
    <row r="16" spans="1:72" ht="9.6999999999999993" customHeight="1" x14ac:dyDescent="0.25">
      <c r="B16" s="141"/>
      <c r="C16" s="91"/>
      <c r="D16" s="137"/>
      <c r="F16" s="139"/>
      <c r="G16" s="91"/>
      <c r="H16" s="137"/>
      <c r="J16" s="141"/>
      <c r="K16" s="91"/>
      <c r="L16" s="137"/>
      <c r="N16" s="139"/>
      <c r="O16" s="91"/>
      <c r="P16" s="137"/>
      <c r="R16" s="141"/>
      <c r="S16" s="91"/>
      <c r="T16" s="137"/>
      <c r="V16" s="139"/>
      <c r="W16" s="91"/>
      <c r="X16" s="137"/>
      <c r="Z16" s="141"/>
      <c r="AA16" s="91"/>
      <c r="AB16" s="137"/>
      <c r="AD16" s="139"/>
      <c r="AE16" s="91"/>
      <c r="AF16" s="137"/>
      <c r="AH16" s="141"/>
      <c r="AI16" s="91"/>
      <c r="AJ16" s="137"/>
      <c r="AL16" s="139"/>
      <c r="AM16" s="91"/>
      <c r="AN16" s="137"/>
      <c r="AP16" s="141"/>
      <c r="AQ16" s="91"/>
      <c r="AR16" s="137"/>
      <c r="AT16" s="139"/>
      <c r="AU16" s="91"/>
      <c r="AV16" s="137"/>
      <c r="AX16" s="141"/>
      <c r="AY16" s="91"/>
      <c r="AZ16" s="137"/>
      <c r="BB16" s="139"/>
      <c r="BC16" s="91"/>
      <c r="BD16" s="137"/>
      <c r="BF16" s="141"/>
      <c r="BG16" s="91"/>
      <c r="BH16" s="137"/>
      <c r="BJ16" s="139"/>
      <c r="BK16" s="91"/>
      <c r="BL16" s="137"/>
      <c r="BN16" s="141"/>
      <c r="BO16" s="91"/>
      <c r="BP16" s="137"/>
      <c r="BR16" s="139"/>
      <c r="BS16" s="91"/>
      <c r="BT16" s="137"/>
    </row>
    <row r="17" spans="2:72" ht="30.75" customHeight="1" x14ac:dyDescent="0.25">
      <c r="B17" s="39"/>
      <c r="C17" s="56" t="s">
        <v>289</v>
      </c>
      <c r="D17" s="57">
        <v>13</v>
      </c>
      <c r="F17" s="39"/>
      <c r="G17" s="56" t="s">
        <v>290</v>
      </c>
      <c r="H17" s="57">
        <v>271</v>
      </c>
      <c r="J17" s="39"/>
      <c r="K17" s="56" t="s">
        <v>291</v>
      </c>
      <c r="L17" s="57">
        <v>28</v>
      </c>
      <c r="N17" s="39"/>
      <c r="O17" s="56" t="s">
        <v>292</v>
      </c>
      <c r="P17" s="57">
        <v>0</v>
      </c>
      <c r="R17" s="39"/>
      <c r="S17" s="56" t="s">
        <v>293</v>
      </c>
      <c r="T17" s="57">
        <v>2</v>
      </c>
      <c r="V17" s="39"/>
      <c r="W17" s="93" t="s">
        <v>294</v>
      </c>
      <c r="X17" s="57">
        <v>2</v>
      </c>
      <c r="Z17" s="39"/>
      <c r="AA17" s="56" t="s">
        <v>295</v>
      </c>
      <c r="AB17" s="57">
        <v>46</v>
      </c>
      <c r="AD17" s="39"/>
      <c r="AE17" s="93" t="s">
        <v>296</v>
      </c>
      <c r="AF17" s="57">
        <v>5</v>
      </c>
      <c r="AH17" s="39"/>
      <c r="AI17" s="56" t="s">
        <v>297</v>
      </c>
      <c r="AJ17" s="57">
        <v>1</v>
      </c>
      <c r="AL17" s="39"/>
      <c r="AM17" s="93" t="s">
        <v>298</v>
      </c>
      <c r="AN17" s="57">
        <v>4</v>
      </c>
      <c r="AP17" s="39"/>
      <c r="AQ17" s="56" t="s">
        <v>299</v>
      </c>
      <c r="AR17" s="57">
        <v>36</v>
      </c>
      <c r="AT17" s="39"/>
      <c r="AU17" s="93" t="s">
        <v>300</v>
      </c>
      <c r="AV17" s="57">
        <v>1</v>
      </c>
      <c r="AX17" s="39"/>
      <c r="AY17" s="56" t="s">
        <v>301</v>
      </c>
      <c r="AZ17" s="57">
        <v>0</v>
      </c>
      <c r="BB17" s="39"/>
      <c r="BC17" s="93" t="s">
        <v>302</v>
      </c>
      <c r="BD17" s="57">
        <v>31</v>
      </c>
      <c r="BF17" s="39"/>
      <c r="BG17" s="56" t="s">
        <v>303</v>
      </c>
      <c r="BH17" s="57">
        <v>3</v>
      </c>
      <c r="BJ17" s="39"/>
      <c r="BK17" s="93" t="s">
        <v>304</v>
      </c>
      <c r="BL17" s="57">
        <v>0</v>
      </c>
      <c r="BN17" s="39"/>
      <c r="BO17" s="56" t="s">
        <v>305</v>
      </c>
      <c r="BP17" s="57">
        <v>1</v>
      </c>
      <c r="BR17" s="39"/>
      <c r="BS17" s="93" t="s">
        <v>53</v>
      </c>
      <c r="BT17" s="57">
        <v>0</v>
      </c>
    </row>
    <row r="18" spans="2:72" x14ac:dyDescent="0.25">
      <c r="C18" s="54" t="s">
        <v>33</v>
      </c>
      <c r="D18" s="55">
        <f>D17/$H$7</f>
        <v>2.9279279279279279E-2</v>
      </c>
      <c r="G18" s="54" t="s">
        <v>33</v>
      </c>
      <c r="H18" s="55">
        <f>H17/$H$7</f>
        <v>0.61036036036036034</v>
      </c>
      <c r="K18" s="54" t="s">
        <v>33</v>
      </c>
      <c r="L18" s="55">
        <f>L17/$H$7</f>
        <v>6.3063063063063057E-2</v>
      </c>
      <c r="O18" s="54" t="s">
        <v>33</v>
      </c>
      <c r="P18" s="55">
        <f>P17/$H$7</f>
        <v>0</v>
      </c>
      <c r="S18" s="54" t="s">
        <v>33</v>
      </c>
      <c r="T18" s="55">
        <f>T17/$H$7</f>
        <v>4.5045045045045045E-3</v>
      </c>
      <c r="W18" s="54" t="s">
        <v>33</v>
      </c>
      <c r="X18" s="55">
        <f>X17/$H$7</f>
        <v>4.5045045045045045E-3</v>
      </c>
      <c r="AA18" s="54" t="s">
        <v>33</v>
      </c>
      <c r="AB18" s="55">
        <f>AB17/$H$7</f>
        <v>0.1036036036036036</v>
      </c>
      <c r="AE18" s="54" t="s">
        <v>33</v>
      </c>
      <c r="AF18" s="55">
        <f>AF17/$H$7</f>
        <v>1.1261261261261261E-2</v>
      </c>
      <c r="AI18" s="54" t="s">
        <v>33</v>
      </c>
      <c r="AJ18" s="55">
        <f>AJ17/$H$7</f>
        <v>2.2522522522522522E-3</v>
      </c>
      <c r="AM18" s="54" t="s">
        <v>33</v>
      </c>
      <c r="AN18" s="55">
        <f>AN17/$H$7</f>
        <v>9.0090090090090089E-3</v>
      </c>
      <c r="AQ18" s="54" t="s">
        <v>33</v>
      </c>
      <c r="AR18" s="55">
        <f>AR17/$H$7</f>
        <v>8.1081081081081086E-2</v>
      </c>
      <c r="AU18" s="54" t="s">
        <v>33</v>
      </c>
      <c r="AV18" s="55">
        <f>AV17/$H$7</f>
        <v>2.2522522522522522E-3</v>
      </c>
      <c r="AY18" s="54" t="s">
        <v>33</v>
      </c>
      <c r="AZ18" s="55">
        <f>AB17/$H$7</f>
        <v>0.1036036036036036</v>
      </c>
      <c r="BC18" s="54" t="s">
        <v>33</v>
      </c>
      <c r="BD18" s="55">
        <f>AF17/$H$7</f>
        <v>1.1261261261261261E-2</v>
      </c>
      <c r="BG18" s="54" t="s">
        <v>33</v>
      </c>
      <c r="BH18" s="55">
        <f>BH17/$H$7</f>
        <v>6.7567567567567571E-3</v>
      </c>
      <c r="BK18" s="54" t="s">
        <v>33</v>
      </c>
      <c r="BL18" s="55">
        <f>BL17/$H$7</f>
        <v>0</v>
      </c>
      <c r="BO18" s="54" t="s">
        <v>33</v>
      </c>
      <c r="BP18" s="55">
        <f>BP17/$H$7</f>
        <v>2.2522522522522522E-3</v>
      </c>
      <c r="BS18" s="54" t="s">
        <v>33</v>
      </c>
      <c r="BT18" s="55">
        <f>BT17/$H$7</f>
        <v>0</v>
      </c>
    </row>
    <row r="19" spans="2:72" x14ac:dyDescent="0.25">
      <c r="C19" s="54"/>
      <c r="D19" s="55"/>
      <c r="G19" s="54"/>
      <c r="H19" s="55"/>
      <c r="K19" s="54"/>
      <c r="L19" s="55"/>
      <c r="O19" s="54"/>
      <c r="P19" s="55"/>
      <c r="S19" s="54"/>
      <c r="T19" s="55"/>
      <c r="W19" s="54"/>
      <c r="X19" s="55"/>
      <c r="AA19" s="54"/>
      <c r="AB19" s="55"/>
      <c r="AE19" s="54"/>
      <c r="AF19" s="55"/>
      <c r="AI19" s="54"/>
      <c r="AJ19" s="55"/>
      <c r="AM19" s="54"/>
      <c r="AN19" s="55"/>
      <c r="AQ19" s="54"/>
      <c r="AR19" s="55"/>
      <c r="AU19" s="54"/>
      <c r="AV19" s="55"/>
      <c r="AY19" s="54"/>
      <c r="AZ19" s="55"/>
      <c r="BC19" s="54"/>
      <c r="BD19" s="55"/>
      <c r="BG19" s="54"/>
      <c r="BH19" s="55"/>
      <c r="BK19" s="54"/>
      <c r="BL19" s="55"/>
      <c r="BO19" s="54"/>
      <c r="BP19" s="55"/>
      <c r="BS19" s="54"/>
      <c r="BT19" s="55"/>
    </row>
    <row r="20" spans="2:72" x14ac:dyDescent="0.25">
      <c r="B20" s="45" t="s">
        <v>20</v>
      </c>
      <c r="C20" s="40" t="s">
        <v>21</v>
      </c>
      <c r="D20" s="45" t="s">
        <v>28</v>
      </c>
      <c r="F20" s="45" t="s">
        <v>20</v>
      </c>
      <c r="G20" s="40" t="s">
        <v>21</v>
      </c>
      <c r="H20" s="45" t="s">
        <v>28</v>
      </c>
      <c r="J20" s="45" t="s">
        <v>20</v>
      </c>
      <c r="K20" s="40" t="s">
        <v>21</v>
      </c>
      <c r="L20" s="45" t="s">
        <v>28</v>
      </c>
      <c r="N20" s="45" t="s">
        <v>20</v>
      </c>
      <c r="O20" s="40" t="s">
        <v>21</v>
      </c>
      <c r="P20" s="45" t="s">
        <v>28</v>
      </c>
      <c r="R20" s="45" t="s">
        <v>20</v>
      </c>
      <c r="S20" s="40" t="s">
        <v>21</v>
      </c>
      <c r="T20" s="45" t="s">
        <v>28</v>
      </c>
      <c r="V20" s="45" t="s">
        <v>20</v>
      </c>
      <c r="W20" s="40" t="s">
        <v>21</v>
      </c>
      <c r="X20" s="45" t="s">
        <v>28</v>
      </c>
      <c r="Z20" s="45" t="s">
        <v>20</v>
      </c>
      <c r="AA20" s="40" t="s">
        <v>21</v>
      </c>
      <c r="AB20" s="45" t="s">
        <v>28</v>
      </c>
      <c r="AD20" s="45" t="s">
        <v>20</v>
      </c>
      <c r="AE20" s="40" t="s">
        <v>21</v>
      </c>
      <c r="AF20" s="45" t="s">
        <v>28</v>
      </c>
      <c r="AH20" s="45" t="s">
        <v>20</v>
      </c>
      <c r="AI20" s="40" t="s">
        <v>21</v>
      </c>
      <c r="AJ20" s="45" t="s">
        <v>28</v>
      </c>
      <c r="AL20" s="45" t="s">
        <v>20</v>
      </c>
      <c r="AM20" s="40" t="s">
        <v>21</v>
      </c>
      <c r="AN20" s="45" t="s">
        <v>28</v>
      </c>
      <c r="AP20" s="45" t="s">
        <v>20</v>
      </c>
      <c r="AQ20" s="40" t="s">
        <v>21</v>
      </c>
      <c r="AR20" s="45" t="s">
        <v>28</v>
      </c>
      <c r="AT20" s="45" t="s">
        <v>20</v>
      </c>
      <c r="AU20" s="40" t="s">
        <v>21</v>
      </c>
      <c r="AV20" s="45" t="s">
        <v>28</v>
      </c>
      <c r="AX20" s="45" t="s">
        <v>20</v>
      </c>
      <c r="AY20" s="40" t="s">
        <v>21</v>
      </c>
      <c r="AZ20" s="45" t="s">
        <v>28</v>
      </c>
      <c r="BB20" s="45" t="s">
        <v>20</v>
      </c>
      <c r="BC20" s="40" t="s">
        <v>21</v>
      </c>
      <c r="BD20" s="45" t="s">
        <v>28</v>
      </c>
      <c r="BF20" s="45" t="s">
        <v>20</v>
      </c>
      <c r="BG20" s="40" t="s">
        <v>21</v>
      </c>
      <c r="BH20" s="45" t="s">
        <v>28</v>
      </c>
      <c r="BJ20" s="45" t="s">
        <v>20</v>
      </c>
      <c r="BK20" s="40" t="s">
        <v>21</v>
      </c>
      <c r="BL20" s="45" t="s">
        <v>28</v>
      </c>
      <c r="BN20" s="45" t="s">
        <v>20</v>
      </c>
      <c r="BO20" s="40" t="s">
        <v>21</v>
      </c>
      <c r="BP20" s="45" t="s">
        <v>28</v>
      </c>
      <c r="BR20" s="45" t="s">
        <v>20</v>
      </c>
      <c r="BS20" s="40" t="s">
        <v>21</v>
      </c>
      <c r="BT20" s="45" t="s">
        <v>28</v>
      </c>
    </row>
    <row r="21" spans="2:72" x14ac:dyDescent="0.25">
      <c r="B21" s="43">
        <v>1</v>
      </c>
      <c r="C21" s="46" t="s">
        <v>58</v>
      </c>
      <c r="D21" s="44">
        <v>1</v>
      </c>
      <c r="F21" s="43">
        <v>1</v>
      </c>
      <c r="G21" s="46" t="s">
        <v>73</v>
      </c>
      <c r="H21" s="44">
        <v>89</v>
      </c>
      <c r="J21" s="43">
        <v>1</v>
      </c>
      <c r="K21" s="46" t="s">
        <v>101</v>
      </c>
      <c r="L21" s="44">
        <v>9</v>
      </c>
      <c r="N21" s="43">
        <v>1</v>
      </c>
      <c r="O21" s="46" t="s">
        <v>116</v>
      </c>
      <c r="P21" s="44">
        <v>0</v>
      </c>
      <c r="R21" s="43">
        <v>1</v>
      </c>
      <c r="S21" s="46" t="s">
        <v>124</v>
      </c>
      <c r="T21" s="44">
        <v>0</v>
      </c>
      <c r="V21" s="43">
        <v>1</v>
      </c>
      <c r="W21" s="46" t="s">
        <v>133</v>
      </c>
      <c r="X21" s="44">
        <v>0</v>
      </c>
      <c r="Z21" s="43">
        <v>1</v>
      </c>
      <c r="AA21" s="46" t="s">
        <v>141</v>
      </c>
      <c r="AB21" s="44">
        <v>11</v>
      </c>
      <c r="AD21" s="43">
        <v>1</v>
      </c>
      <c r="AE21" s="46" t="s">
        <v>156</v>
      </c>
      <c r="AF21" s="44">
        <v>0</v>
      </c>
      <c r="AH21" s="43">
        <v>1</v>
      </c>
      <c r="AI21" s="46" t="s">
        <v>171</v>
      </c>
      <c r="AJ21" s="44">
        <v>0</v>
      </c>
      <c r="AL21" s="43">
        <v>1</v>
      </c>
      <c r="AM21" s="85" t="s">
        <v>180</v>
      </c>
      <c r="AN21" s="44">
        <v>0</v>
      </c>
      <c r="AP21" s="43">
        <v>1</v>
      </c>
      <c r="AQ21" s="85" t="s">
        <v>195</v>
      </c>
      <c r="AR21" s="44">
        <v>0</v>
      </c>
      <c r="AT21" s="43">
        <v>1</v>
      </c>
      <c r="AU21" s="85" t="s">
        <v>208</v>
      </c>
      <c r="AV21" s="44">
        <v>0</v>
      </c>
      <c r="AX21" s="43">
        <v>1</v>
      </c>
      <c r="AY21" s="85" t="s">
        <v>223</v>
      </c>
      <c r="AZ21" s="44">
        <v>0</v>
      </c>
      <c r="BB21" s="43">
        <v>1</v>
      </c>
      <c r="BC21" s="85" t="s">
        <v>238</v>
      </c>
      <c r="BD21" s="44">
        <v>8</v>
      </c>
      <c r="BF21" s="43">
        <v>1</v>
      </c>
      <c r="BG21" s="95" t="s">
        <v>253</v>
      </c>
      <c r="BH21" s="44">
        <v>1</v>
      </c>
      <c r="BJ21" s="43">
        <v>1</v>
      </c>
      <c r="BK21" s="85" t="s">
        <v>268</v>
      </c>
      <c r="BL21" s="44">
        <v>0</v>
      </c>
      <c r="BN21" s="43">
        <v>1</v>
      </c>
      <c r="BO21" s="46" t="s">
        <v>283</v>
      </c>
      <c r="BP21" s="44">
        <v>0</v>
      </c>
      <c r="BR21" s="43">
        <v>1</v>
      </c>
      <c r="BS21" s="94" t="s">
        <v>53</v>
      </c>
      <c r="BT21" s="44"/>
    </row>
    <row r="22" spans="2:72" x14ac:dyDescent="0.25">
      <c r="B22" s="35">
        <v>2</v>
      </c>
      <c r="C22" s="52" t="s">
        <v>59</v>
      </c>
      <c r="D22" s="42">
        <v>0</v>
      </c>
      <c r="F22" s="35">
        <v>2</v>
      </c>
      <c r="G22" s="52" t="s">
        <v>74</v>
      </c>
      <c r="H22" s="42">
        <v>7</v>
      </c>
      <c r="J22" s="35">
        <v>2</v>
      </c>
      <c r="K22" s="85" t="s">
        <v>102</v>
      </c>
      <c r="L22" s="42">
        <v>15</v>
      </c>
      <c r="N22" s="35">
        <v>2</v>
      </c>
      <c r="O22" s="85" t="s">
        <v>117</v>
      </c>
      <c r="P22" s="42">
        <v>0</v>
      </c>
      <c r="R22" s="35">
        <v>2</v>
      </c>
      <c r="S22" s="85" t="s">
        <v>125</v>
      </c>
      <c r="T22" s="42">
        <v>0</v>
      </c>
      <c r="V22" s="35">
        <v>2</v>
      </c>
      <c r="W22" s="85" t="s">
        <v>134</v>
      </c>
      <c r="X22" s="42">
        <v>0</v>
      </c>
      <c r="Z22" s="35">
        <v>2</v>
      </c>
      <c r="AA22" s="85" t="s">
        <v>142</v>
      </c>
      <c r="AB22" s="42">
        <v>0</v>
      </c>
      <c r="AD22" s="35">
        <v>2</v>
      </c>
      <c r="AE22" s="85" t="s">
        <v>157</v>
      </c>
      <c r="AF22" s="42">
        <v>0</v>
      </c>
      <c r="AH22" s="35">
        <v>2</v>
      </c>
      <c r="AI22" s="85" t="s">
        <v>172</v>
      </c>
      <c r="AJ22" s="42">
        <v>0</v>
      </c>
      <c r="AL22" s="35">
        <v>2</v>
      </c>
      <c r="AM22" s="85" t="s">
        <v>181</v>
      </c>
      <c r="AN22" s="42">
        <v>0</v>
      </c>
      <c r="AP22" s="35">
        <v>2</v>
      </c>
      <c r="AQ22" s="85" t="s">
        <v>196</v>
      </c>
      <c r="AR22" s="42">
        <v>1</v>
      </c>
      <c r="AT22" s="35">
        <v>2</v>
      </c>
      <c r="AU22" s="85" t="s">
        <v>209</v>
      </c>
      <c r="AV22" s="42">
        <v>0</v>
      </c>
      <c r="AX22" s="35">
        <v>2</v>
      </c>
      <c r="AY22" s="85" t="s">
        <v>224</v>
      </c>
      <c r="AZ22" s="42">
        <v>0</v>
      </c>
      <c r="BB22" s="35">
        <v>2</v>
      </c>
      <c r="BC22" s="85" t="s">
        <v>239</v>
      </c>
      <c r="BD22" s="42">
        <v>0</v>
      </c>
      <c r="BF22" s="35">
        <v>2</v>
      </c>
      <c r="BG22" s="95" t="s">
        <v>254</v>
      </c>
      <c r="BH22" s="42">
        <v>0</v>
      </c>
      <c r="BJ22" s="35">
        <v>2</v>
      </c>
      <c r="BK22" s="85" t="s">
        <v>269</v>
      </c>
      <c r="BL22" s="42">
        <v>0</v>
      </c>
      <c r="BN22" s="35">
        <v>2</v>
      </c>
      <c r="BO22" s="85" t="s">
        <v>284</v>
      </c>
      <c r="BP22" s="42">
        <v>0</v>
      </c>
      <c r="BR22" s="35">
        <v>2</v>
      </c>
      <c r="BS22" s="95" t="s">
        <v>53</v>
      </c>
      <c r="BT22" s="42"/>
    </row>
    <row r="23" spans="2:72" x14ac:dyDescent="0.25">
      <c r="B23" s="43">
        <v>3</v>
      </c>
      <c r="C23" s="52" t="s">
        <v>60</v>
      </c>
      <c r="D23" s="44">
        <v>0</v>
      </c>
      <c r="F23" s="43">
        <v>3</v>
      </c>
      <c r="G23" s="52" t="s">
        <v>75</v>
      </c>
      <c r="H23" s="44">
        <v>52</v>
      </c>
      <c r="J23" s="43">
        <v>3</v>
      </c>
      <c r="K23" s="85" t="s">
        <v>103</v>
      </c>
      <c r="L23" s="44">
        <v>0</v>
      </c>
      <c r="N23" s="43">
        <v>3</v>
      </c>
      <c r="O23" s="85" t="s">
        <v>118</v>
      </c>
      <c r="P23" s="44">
        <v>0</v>
      </c>
      <c r="R23" s="43">
        <v>3</v>
      </c>
      <c r="S23" s="85" t="s">
        <v>126</v>
      </c>
      <c r="T23" s="44">
        <v>0</v>
      </c>
      <c r="V23" s="43">
        <v>3</v>
      </c>
      <c r="W23" s="85" t="s">
        <v>135</v>
      </c>
      <c r="X23" s="44">
        <v>0</v>
      </c>
      <c r="Z23" s="43">
        <v>3</v>
      </c>
      <c r="AA23" s="85" t="s">
        <v>143</v>
      </c>
      <c r="AB23" s="44">
        <v>2</v>
      </c>
      <c r="AD23" s="43">
        <v>3</v>
      </c>
      <c r="AE23" s="85" t="s">
        <v>158</v>
      </c>
      <c r="AF23" s="44">
        <v>0</v>
      </c>
      <c r="AH23" s="43">
        <v>3</v>
      </c>
      <c r="AI23" s="85" t="s">
        <v>173</v>
      </c>
      <c r="AJ23" s="44">
        <v>0</v>
      </c>
      <c r="AL23" s="43">
        <v>3</v>
      </c>
      <c r="AM23" s="123" t="s">
        <v>182</v>
      </c>
      <c r="AN23" s="44">
        <v>0</v>
      </c>
      <c r="AP23" s="43">
        <v>3</v>
      </c>
      <c r="AQ23" s="85" t="s">
        <v>197</v>
      </c>
      <c r="AR23" s="44">
        <v>1</v>
      </c>
      <c r="AT23" s="43">
        <v>3</v>
      </c>
      <c r="AU23" s="85" t="s">
        <v>210</v>
      </c>
      <c r="AV23" s="44">
        <v>0</v>
      </c>
      <c r="AX23" s="43">
        <v>3</v>
      </c>
      <c r="AY23" s="85" t="s">
        <v>225</v>
      </c>
      <c r="AZ23" s="44">
        <v>0</v>
      </c>
      <c r="BB23" s="43">
        <v>3</v>
      </c>
      <c r="BC23" s="85" t="s">
        <v>252</v>
      </c>
      <c r="BD23" s="44">
        <v>1</v>
      </c>
      <c r="BF23" s="43">
        <v>3</v>
      </c>
      <c r="BG23" s="95" t="s">
        <v>255</v>
      </c>
      <c r="BH23" s="44">
        <v>0</v>
      </c>
      <c r="BJ23" s="43">
        <v>3</v>
      </c>
      <c r="BK23" s="85" t="s">
        <v>270</v>
      </c>
      <c r="BL23" s="44">
        <v>0</v>
      </c>
      <c r="BN23" s="43">
        <v>3</v>
      </c>
      <c r="BO23" s="85" t="s">
        <v>285</v>
      </c>
      <c r="BP23" s="44">
        <v>0</v>
      </c>
      <c r="BR23" s="43">
        <v>3</v>
      </c>
      <c r="BS23" s="95" t="s">
        <v>53</v>
      </c>
      <c r="BT23" s="44"/>
    </row>
    <row r="24" spans="2:72" x14ac:dyDescent="0.25">
      <c r="B24" s="35">
        <v>4</v>
      </c>
      <c r="C24" s="52" t="s">
        <v>61</v>
      </c>
      <c r="D24" s="42">
        <v>0</v>
      </c>
      <c r="F24" s="35">
        <v>4</v>
      </c>
      <c r="G24" s="52" t="s">
        <v>76</v>
      </c>
      <c r="H24" s="42">
        <v>1</v>
      </c>
      <c r="J24" s="35">
        <v>4</v>
      </c>
      <c r="K24" s="85" t="s">
        <v>104</v>
      </c>
      <c r="L24" s="42">
        <v>0</v>
      </c>
      <c r="N24" s="35">
        <v>4</v>
      </c>
      <c r="O24" s="85" t="s">
        <v>119</v>
      </c>
      <c r="P24" s="42">
        <v>0</v>
      </c>
      <c r="R24" s="35">
        <v>4</v>
      </c>
      <c r="S24" s="85" t="s">
        <v>127</v>
      </c>
      <c r="T24" s="42">
        <v>0</v>
      </c>
      <c r="V24" s="35">
        <v>4</v>
      </c>
      <c r="W24" s="85" t="s">
        <v>136</v>
      </c>
      <c r="X24" s="42">
        <v>1</v>
      </c>
      <c r="Z24" s="35">
        <v>4</v>
      </c>
      <c r="AA24" s="85" t="s">
        <v>144</v>
      </c>
      <c r="AB24" s="42">
        <v>16</v>
      </c>
      <c r="AD24" s="35">
        <v>4</v>
      </c>
      <c r="AE24" s="85" t="s">
        <v>159</v>
      </c>
      <c r="AF24" s="42">
        <v>0</v>
      </c>
      <c r="AH24" s="35">
        <v>4</v>
      </c>
      <c r="AI24" s="85" t="s">
        <v>174</v>
      </c>
      <c r="AJ24" s="42">
        <v>0</v>
      </c>
      <c r="AL24" s="35">
        <v>4</v>
      </c>
      <c r="AM24" s="85" t="s">
        <v>183</v>
      </c>
      <c r="AN24" s="42">
        <v>0</v>
      </c>
      <c r="AP24" s="35">
        <v>4</v>
      </c>
      <c r="AQ24" s="85" t="s">
        <v>198</v>
      </c>
      <c r="AR24" s="42">
        <v>0</v>
      </c>
      <c r="AT24" s="35">
        <v>4</v>
      </c>
      <c r="AU24" s="85" t="s">
        <v>211</v>
      </c>
      <c r="AV24" s="42">
        <v>0</v>
      </c>
      <c r="AX24" s="35">
        <v>4</v>
      </c>
      <c r="AY24" s="85" t="s">
        <v>226</v>
      </c>
      <c r="AZ24" s="42">
        <v>0</v>
      </c>
      <c r="BB24" s="35">
        <v>4</v>
      </c>
      <c r="BC24" s="85" t="s">
        <v>240</v>
      </c>
      <c r="BD24" s="42">
        <v>0</v>
      </c>
      <c r="BF24" s="35">
        <v>4</v>
      </c>
      <c r="BG24" s="95" t="s">
        <v>256</v>
      </c>
      <c r="BH24" s="42">
        <v>0</v>
      </c>
      <c r="BJ24" s="35">
        <v>4</v>
      </c>
      <c r="BK24" s="85" t="s">
        <v>271</v>
      </c>
      <c r="BL24" s="42">
        <v>0</v>
      </c>
      <c r="BN24" s="35">
        <v>4</v>
      </c>
      <c r="BO24" s="85" t="s">
        <v>286</v>
      </c>
      <c r="BP24" s="42">
        <v>0</v>
      </c>
      <c r="BR24" s="35">
        <v>4</v>
      </c>
      <c r="BS24" s="95" t="s">
        <v>53</v>
      </c>
      <c r="BT24" s="42"/>
    </row>
    <row r="25" spans="2:72" x14ac:dyDescent="0.25">
      <c r="B25" s="43">
        <v>5</v>
      </c>
      <c r="C25" s="52" t="s">
        <v>62</v>
      </c>
      <c r="D25" s="44">
        <v>1</v>
      </c>
      <c r="F25" s="43">
        <v>5</v>
      </c>
      <c r="G25" s="52" t="s">
        <v>77</v>
      </c>
      <c r="H25" s="44">
        <v>0</v>
      </c>
      <c r="J25" s="43">
        <v>5</v>
      </c>
      <c r="K25" s="85" t="s">
        <v>105</v>
      </c>
      <c r="L25" s="44">
        <v>0</v>
      </c>
      <c r="N25" s="43">
        <v>5</v>
      </c>
      <c r="O25" s="85" t="s">
        <v>120</v>
      </c>
      <c r="P25" s="44">
        <v>0</v>
      </c>
      <c r="R25" s="43">
        <v>5</v>
      </c>
      <c r="S25" s="85" t="s">
        <v>128</v>
      </c>
      <c r="T25" s="44">
        <v>0</v>
      </c>
      <c r="V25" s="43">
        <v>5</v>
      </c>
      <c r="W25" s="85" t="s">
        <v>137</v>
      </c>
      <c r="X25" s="44">
        <v>0</v>
      </c>
      <c r="Z25" s="43">
        <v>5</v>
      </c>
      <c r="AA25" s="85" t="s">
        <v>145</v>
      </c>
      <c r="AB25" s="44">
        <v>0</v>
      </c>
      <c r="AD25" s="43">
        <v>5</v>
      </c>
      <c r="AE25" s="85" t="s">
        <v>160</v>
      </c>
      <c r="AF25" s="44">
        <v>0</v>
      </c>
      <c r="AH25" s="43">
        <v>5</v>
      </c>
      <c r="AI25" s="85" t="s">
        <v>175</v>
      </c>
      <c r="AJ25" s="44">
        <v>0</v>
      </c>
      <c r="AL25" s="43">
        <v>5</v>
      </c>
      <c r="AM25" s="85" t="s">
        <v>184</v>
      </c>
      <c r="AN25" s="44">
        <v>0</v>
      </c>
      <c r="AP25" s="43">
        <v>5</v>
      </c>
      <c r="AQ25" s="85" t="s">
        <v>165</v>
      </c>
      <c r="AR25" s="44">
        <v>0</v>
      </c>
      <c r="AT25" s="43">
        <v>5</v>
      </c>
      <c r="AU25" s="85" t="s">
        <v>212</v>
      </c>
      <c r="AV25" s="44">
        <v>0</v>
      </c>
      <c r="AX25" s="43">
        <v>5</v>
      </c>
      <c r="AY25" s="85" t="s">
        <v>227</v>
      </c>
      <c r="AZ25" s="44">
        <v>0</v>
      </c>
      <c r="BB25" s="43">
        <v>5</v>
      </c>
      <c r="BC25" s="85" t="s">
        <v>241</v>
      </c>
      <c r="BD25" s="44">
        <v>0</v>
      </c>
      <c r="BF25" s="43">
        <v>5</v>
      </c>
      <c r="BG25" s="95" t="s">
        <v>257</v>
      </c>
      <c r="BH25" s="44">
        <v>0</v>
      </c>
      <c r="BJ25" s="43">
        <v>5</v>
      </c>
      <c r="BK25" s="85" t="s">
        <v>272</v>
      </c>
      <c r="BL25" s="44">
        <v>0</v>
      </c>
      <c r="BN25" s="43">
        <v>5</v>
      </c>
      <c r="BO25" s="85" t="s">
        <v>287</v>
      </c>
      <c r="BP25" s="44">
        <v>0</v>
      </c>
      <c r="BR25" s="43">
        <v>5</v>
      </c>
      <c r="BS25" s="95" t="s">
        <v>53</v>
      </c>
      <c r="BT25" s="44"/>
    </row>
    <row r="26" spans="2:72" x14ac:dyDescent="0.25">
      <c r="B26" s="35">
        <v>6</v>
      </c>
      <c r="C26" s="52" t="s">
        <v>63</v>
      </c>
      <c r="D26" s="42">
        <v>0</v>
      </c>
      <c r="F26" s="35">
        <v>6</v>
      </c>
      <c r="G26" s="52" t="s">
        <v>78</v>
      </c>
      <c r="H26" s="42">
        <v>0</v>
      </c>
      <c r="J26" s="35">
        <v>6</v>
      </c>
      <c r="K26" s="85" t="s">
        <v>106</v>
      </c>
      <c r="L26" s="42">
        <v>5</v>
      </c>
      <c r="N26" s="35">
        <v>6</v>
      </c>
      <c r="O26" s="85" t="s">
        <v>121</v>
      </c>
      <c r="P26" s="42">
        <v>0</v>
      </c>
      <c r="R26" s="35">
        <v>6</v>
      </c>
      <c r="S26" s="85" t="s">
        <v>129</v>
      </c>
      <c r="T26" s="42">
        <v>0</v>
      </c>
      <c r="V26" s="35">
        <v>6</v>
      </c>
      <c r="W26" s="85" t="s">
        <v>138</v>
      </c>
      <c r="X26" s="42">
        <v>0</v>
      </c>
      <c r="Z26" s="35">
        <v>6</v>
      </c>
      <c r="AA26" s="85" t="s">
        <v>146</v>
      </c>
      <c r="AB26" s="42">
        <v>0</v>
      </c>
      <c r="AD26" s="35">
        <v>6</v>
      </c>
      <c r="AE26" s="85" t="s">
        <v>161</v>
      </c>
      <c r="AF26" s="42">
        <v>0</v>
      </c>
      <c r="AH26" s="35">
        <v>6</v>
      </c>
      <c r="AI26" s="85" t="s">
        <v>176</v>
      </c>
      <c r="AJ26" s="42">
        <v>0</v>
      </c>
      <c r="AL26" s="35">
        <v>6</v>
      </c>
      <c r="AM26" s="85" t="s">
        <v>185</v>
      </c>
      <c r="AN26" s="42">
        <v>0</v>
      </c>
      <c r="AP26" s="35">
        <v>6</v>
      </c>
      <c r="AQ26" s="85" t="s">
        <v>199</v>
      </c>
      <c r="AR26" s="42">
        <v>0</v>
      </c>
      <c r="AT26" s="35">
        <v>6</v>
      </c>
      <c r="AU26" s="85" t="s">
        <v>213</v>
      </c>
      <c r="AV26" s="42">
        <v>0</v>
      </c>
      <c r="AX26" s="35">
        <v>6</v>
      </c>
      <c r="AY26" s="85" t="s">
        <v>228</v>
      </c>
      <c r="AZ26" s="42">
        <v>0</v>
      </c>
      <c r="BB26" s="35">
        <v>6</v>
      </c>
      <c r="BC26" s="85" t="s">
        <v>242</v>
      </c>
      <c r="BD26" s="42">
        <v>0</v>
      </c>
      <c r="BF26" s="35">
        <v>6</v>
      </c>
      <c r="BG26" s="95" t="s">
        <v>258</v>
      </c>
      <c r="BH26" s="42">
        <v>0</v>
      </c>
      <c r="BJ26" s="35">
        <v>6</v>
      </c>
      <c r="BK26" s="85" t="s">
        <v>273</v>
      </c>
      <c r="BL26" s="42">
        <v>0</v>
      </c>
      <c r="BN26" s="35">
        <v>6</v>
      </c>
      <c r="BO26" s="85" t="s">
        <v>288</v>
      </c>
      <c r="BP26" s="42">
        <v>0</v>
      </c>
      <c r="BR26" s="35">
        <v>6</v>
      </c>
      <c r="BS26" s="95" t="s">
        <v>53</v>
      </c>
      <c r="BT26" s="42"/>
    </row>
    <row r="27" spans="2:72" x14ac:dyDescent="0.25">
      <c r="B27" s="43">
        <v>7</v>
      </c>
      <c r="C27" s="52" t="s">
        <v>64</v>
      </c>
      <c r="D27" s="44">
        <v>0</v>
      </c>
      <c r="F27" s="43">
        <v>7</v>
      </c>
      <c r="G27" s="121" t="s">
        <v>79</v>
      </c>
      <c r="H27" s="44">
        <v>2</v>
      </c>
      <c r="J27" s="43">
        <v>7</v>
      </c>
      <c r="K27" s="85" t="s">
        <v>107</v>
      </c>
      <c r="L27" s="44">
        <v>0</v>
      </c>
      <c r="N27" s="43">
        <v>7</v>
      </c>
      <c r="O27" s="85" t="s">
        <v>122</v>
      </c>
      <c r="P27" s="44">
        <v>0</v>
      </c>
      <c r="R27" s="43">
        <v>7</v>
      </c>
      <c r="S27" s="85" t="s">
        <v>130</v>
      </c>
      <c r="T27" s="44">
        <v>0</v>
      </c>
      <c r="V27" s="43">
        <v>7</v>
      </c>
      <c r="W27" s="85" t="s">
        <v>139</v>
      </c>
      <c r="X27" s="44">
        <v>0</v>
      </c>
      <c r="Z27" s="43">
        <v>7</v>
      </c>
      <c r="AA27" s="123" t="s">
        <v>147</v>
      </c>
      <c r="AB27" s="44">
        <v>3</v>
      </c>
      <c r="AD27" s="43">
        <v>7</v>
      </c>
      <c r="AE27" s="85" t="s">
        <v>169</v>
      </c>
      <c r="AF27" s="44">
        <v>0</v>
      </c>
      <c r="AH27" s="43">
        <v>7</v>
      </c>
      <c r="AI27" s="85" t="s">
        <v>177</v>
      </c>
      <c r="AJ27" s="44">
        <v>0</v>
      </c>
      <c r="AL27" s="43">
        <v>7</v>
      </c>
      <c r="AM27" s="85" t="s">
        <v>186</v>
      </c>
      <c r="AN27" s="44">
        <v>0</v>
      </c>
      <c r="AP27" s="43">
        <v>7</v>
      </c>
      <c r="AQ27" s="85" t="s">
        <v>200</v>
      </c>
      <c r="AR27" s="44">
        <v>0</v>
      </c>
      <c r="AT27" s="43">
        <v>7</v>
      </c>
      <c r="AU27" s="85" t="s">
        <v>214</v>
      </c>
      <c r="AV27" s="44">
        <v>0</v>
      </c>
      <c r="AX27" s="43">
        <v>7</v>
      </c>
      <c r="AY27" s="85" t="s">
        <v>229</v>
      </c>
      <c r="AZ27" s="44">
        <v>0</v>
      </c>
      <c r="BB27" s="43">
        <v>7</v>
      </c>
      <c r="BC27" s="85" t="s">
        <v>243</v>
      </c>
      <c r="BD27" s="44">
        <v>0</v>
      </c>
      <c r="BF27" s="43">
        <v>7</v>
      </c>
      <c r="BG27" s="95" t="s">
        <v>53</v>
      </c>
      <c r="BH27" s="44"/>
      <c r="BJ27" s="43">
        <v>7</v>
      </c>
      <c r="BK27" s="95" t="s">
        <v>259</v>
      </c>
      <c r="BL27" s="44">
        <v>0</v>
      </c>
      <c r="BN27" s="43">
        <v>7</v>
      </c>
      <c r="BO27" s="85" t="s">
        <v>274</v>
      </c>
      <c r="BP27" s="44">
        <v>0</v>
      </c>
      <c r="BR27" s="43">
        <v>7</v>
      </c>
      <c r="BS27" s="95" t="s">
        <v>53</v>
      </c>
      <c r="BT27" s="44"/>
    </row>
    <row r="28" spans="2:72" x14ac:dyDescent="0.25">
      <c r="B28" s="35">
        <v>8</v>
      </c>
      <c r="C28" s="52" t="s">
        <v>65</v>
      </c>
      <c r="D28" s="42">
        <v>0</v>
      </c>
      <c r="F28" s="35">
        <v>8</v>
      </c>
      <c r="G28" s="52" t="s">
        <v>80</v>
      </c>
      <c r="H28" s="42">
        <v>0</v>
      </c>
      <c r="J28" s="35">
        <v>8</v>
      </c>
      <c r="K28" s="85" t="s">
        <v>108</v>
      </c>
      <c r="L28" s="42">
        <v>0</v>
      </c>
      <c r="N28" s="35">
        <v>8</v>
      </c>
      <c r="O28" s="85" t="s">
        <v>123</v>
      </c>
      <c r="P28" s="42">
        <v>0</v>
      </c>
      <c r="R28" s="35">
        <v>8</v>
      </c>
      <c r="S28" s="85" t="s">
        <v>131</v>
      </c>
      <c r="T28" s="42">
        <v>0</v>
      </c>
      <c r="V28" s="35">
        <v>8</v>
      </c>
      <c r="W28" s="85" t="s">
        <v>140</v>
      </c>
      <c r="X28" s="42">
        <v>0</v>
      </c>
      <c r="Z28" s="35">
        <v>8</v>
      </c>
      <c r="AA28" s="85" t="s">
        <v>148</v>
      </c>
      <c r="AB28" s="42">
        <v>0</v>
      </c>
      <c r="AD28" s="35">
        <v>8</v>
      </c>
      <c r="AE28" s="85" t="s">
        <v>162</v>
      </c>
      <c r="AF28" s="42">
        <v>0</v>
      </c>
      <c r="AH28" s="35">
        <v>8</v>
      </c>
      <c r="AI28" s="85" t="s">
        <v>178</v>
      </c>
      <c r="AJ28" s="42">
        <v>0</v>
      </c>
      <c r="AL28" s="35">
        <v>8</v>
      </c>
      <c r="AM28" s="85" t="s">
        <v>187</v>
      </c>
      <c r="AN28" s="42">
        <v>0</v>
      </c>
      <c r="AP28" s="35">
        <v>8</v>
      </c>
      <c r="AQ28" s="124" t="s">
        <v>201</v>
      </c>
      <c r="AR28" s="42">
        <v>0</v>
      </c>
      <c r="AT28" s="35">
        <v>8</v>
      </c>
      <c r="AU28" s="85" t="s">
        <v>215</v>
      </c>
      <c r="AV28" s="42">
        <v>0</v>
      </c>
      <c r="AX28" s="35">
        <v>8</v>
      </c>
      <c r="AY28" s="85" t="s">
        <v>230</v>
      </c>
      <c r="AZ28" s="42">
        <v>0</v>
      </c>
      <c r="BB28" s="35">
        <v>8</v>
      </c>
      <c r="BC28" s="85" t="s">
        <v>244</v>
      </c>
      <c r="BD28" s="42">
        <v>0</v>
      </c>
      <c r="BF28" s="35">
        <v>8</v>
      </c>
      <c r="BG28" s="95" t="s">
        <v>53</v>
      </c>
      <c r="BH28" s="42"/>
      <c r="BJ28" s="35">
        <v>8</v>
      </c>
      <c r="BK28" s="95" t="s">
        <v>260</v>
      </c>
      <c r="BL28" s="42">
        <v>0</v>
      </c>
      <c r="BN28" s="35">
        <v>8</v>
      </c>
      <c r="BO28" s="85" t="s">
        <v>275</v>
      </c>
      <c r="BP28" s="42">
        <v>0</v>
      </c>
      <c r="BR28" s="35">
        <v>8</v>
      </c>
      <c r="BS28" s="95" t="s">
        <v>53</v>
      </c>
      <c r="BT28" s="42"/>
    </row>
    <row r="29" spans="2:72" x14ac:dyDescent="0.25">
      <c r="B29" s="43">
        <v>9</v>
      </c>
      <c r="C29" s="52" t="s">
        <v>66</v>
      </c>
      <c r="D29" s="44">
        <v>0</v>
      </c>
      <c r="F29" s="43">
        <v>9</v>
      </c>
      <c r="G29" s="52" t="s">
        <v>81</v>
      </c>
      <c r="H29" s="44">
        <v>0</v>
      </c>
      <c r="J29" s="43">
        <v>9</v>
      </c>
      <c r="K29" s="85" t="s">
        <v>109</v>
      </c>
      <c r="L29" s="44">
        <v>0</v>
      </c>
      <c r="N29" s="43">
        <v>9</v>
      </c>
      <c r="O29" s="95" t="s">
        <v>53</v>
      </c>
      <c r="P29" s="44"/>
      <c r="R29" s="43">
        <v>9</v>
      </c>
      <c r="S29" s="85" t="s">
        <v>132</v>
      </c>
      <c r="T29" s="44">
        <v>0</v>
      </c>
      <c r="V29" s="43">
        <v>9</v>
      </c>
      <c r="W29" s="95" t="s">
        <v>53</v>
      </c>
      <c r="X29" s="44"/>
      <c r="Z29" s="43">
        <v>9</v>
      </c>
      <c r="AA29" s="85" t="s">
        <v>149</v>
      </c>
      <c r="AB29" s="44">
        <v>0</v>
      </c>
      <c r="AD29" s="43">
        <v>9</v>
      </c>
      <c r="AE29" s="85" t="s">
        <v>163</v>
      </c>
      <c r="AF29" s="44">
        <v>0</v>
      </c>
      <c r="AH29" s="43">
        <v>9</v>
      </c>
      <c r="AI29" s="85" t="s">
        <v>179</v>
      </c>
      <c r="AJ29" s="44">
        <v>0</v>
      </c>
      <c r="AL29" s="43">
        <v>9</v>
      </c>
      <c r="AM29" s="85" t="s">
        <v>188</v>
      </c>
      <c r="AN29" s="44">
        <v>0</v>
      </c>
      <c r="AP29" s="43">
        <v>9</v>
      </c>
      <c r="AQ29" s="85" t="s">
        <v>202</v>
      </c>
      <c r="AR29" s="44">
        <v>0</v>
      </c>
      <c r="AT29" s="43">
        <v>9</v>
      </c>
      <c r="AU29" s="85" t="s">
        <v>216</v>
      </c>
      <c r="AV29" s="44">
        <v>0</v>
      </c>
      <c r="AX29" s="43">
        <v>9</v>
      </c>
      <c r="AY29" s="85" t="s">
        <v>231</v>
      </c>
      <c r="AZ29" s="44">
        <v>0</v>
      </c>
      <c r="BB29" s="43">
        <v>9</v>
      </c>
      <c r="BC29" s="85" t="s">
        <v>245</v>
      </c>
      <c r="BD29" s="44">
        <v>0</v>
      </c>
      <c r="BF29" s="43">
        <v>9</v>
      </c>
      <c r="BG29" s="95" t="s">
        <v>53</v>
      </c>
      <c r="BH29" s="44"/>
      <c r="BJ29" s="43">
        <v>9</v>
      </c>
      <c r="BK29" s="95" t="s">
        <v>261</v>
      </c>
      <c r="BL29" s="44">
        <v>0</v>
      </c>
      <c r="BN29" s="43">
        <v>9</v>
      </c>
      <c r="BO29" s="85" t="s">
        <v>276</v>
      </c>
      <c r="BP29" s="44">
        <v>0</v>
      </c>
      <c r="BR29" s="43">
        <v>9</v>
      </c>
      <c r="BS29" s="95" t="s">
        <v>53</v>
      </c>
      <c r="BT29" s="44"/>
    </row>
    <row r="30" spans="2:72" x14ac:dyDescent="0.25">
      <c r="B30" s="35">
        <v>10</v>
      </c>
      <c r="C30" s="52" t="s">
        <v>67</v>
      </c>
      <c r="D30" s="42">
        <v>0</v>
      </c>
      <c r="F30" s="35">
        <v>10</v>
      </c>
      <c r="G30" s="52" t="s">
        <v>82</v>
      </c>
      <c r="H30" s="42">
        <v>1</v>
      </c>
      <c r="J30" s="35">
        <v>10</v>
      </c>
      <c r="K30" s="85" t="s">
        <v>110</v>
      </c>
      <c r="L30" s="42">
        <v>0</v>
      </c>
      <c r="N30" s="35">
        <v>10</v>
      </c>
      <c r="O30" s="95" t="s">
        <v>53</v>
      </c>
      <c r="P30" s="42"/>
      <c r="R30" s="35">
        <v>10</v>
      </c>
      <c r="S30" s="95" t="s">
        <v>53</v>
      </c>
      <c r="T30" s="42"/>
      <c r="V30" s="35">
        <v>10</v>
      </c>
      <c r="W30" s="95" t="s">
        <v>53</v>
      </c>
      <c r="X30" s="42"/>
      <c r="Z30" s="35">
        <v>10</v>
      </c>
      <c r="AA30" s="85" t="s">
        <v>150</v>
      </c>
      <c r="AB30" s="42">
        <v>0</v>
      </c>
      <c r="AD30" s="35">
        <v>10</v>
      </c>
      <c r="AE30" s="85" t="s">
        <v>164</v>
      </c>
      <c r="AF30" s="42">
        <v>0</v>
      </c>
      <c r="AH30" s="35">
        <v>10</v>
      </c>
      <c r="AI30" s="95" t="s">
        <v>53</v>
      </c>
      <c r="AJ30" s="42"/>
      <c r="AL30" s="35">
        <v>10</v>
      </c>
      <c r="AM30" s="85" t="s">
        <v>189</v>
      </c>
      <c r="AN30" s="42">
        <v>0</v>
      </c>
      <c r="AP30" s="35">
        <v>10</v>
      </c>
      <c r="AQ30" s="123" t="s">
        <v>203</v>
      </c>
      <c r="AR30" s="42">
        <v>0</v>
      </c>
      <c r="AT30" s="35">
        <v>10</v>
      </c>
      <c r="AU30" s="85" t="s">
        <v>217</v>
      </c>
      <c r="AV30" s="42">
        <v>0</v>
      </c>
      <c r="AX30" s="35">
        <v>10</v>
      </c>
      <c r="AY30" s="85" t="s">
        <v>232</v>
      </c>
      <c r="AZ30" s="42">
        <v>0</v>
      </c>
      <c r="BB30" s="35">
        <v>10</v>
      </c>
      <c r="BC30" s="85" t="s">
        <v>246</v>
      </c>
      <c r="BD30" s="42">
        <v>0</v>
      </c>
      <c r="BF30" s="35">
        <v>10</v>
      </c>
      <c r="BG30" s="95" t="s">
        <v>53</v>
      </c>
      <c r="BH30" s="42"/>
      <c r="BJ30" s="35">
        <v>10</v>
      </c>
      <c r="BK30" s="95" t="s">
        <v>262</v>
      </c>
      <c r="BL30" s="42">
        <v>0</v>
      </c>
      <c r="BN30" s="35">
        <v>10</v>
      </c>
      <c r="BO30" s="85" t="s">
        <v>277</v>
      </c>
      <c r="BP30" s="42">
        <v>0</v>
      </c>
      <c r="BR30" s="35">
        <v>10</v>
      </c>
      <c r="BS30" s="95" t="s">
        <v>53</v>
      </c>
      <c r="BT30" s="42"/>
    </row>
    <row r="31" spans="2:72" x14ac:dyDescent="0.25">
      <c r="B31" s="43">
        <v>11</v>
      </c>
      <c r="C31" s="52" t="s">
        <v>68</v>
      </c>
      <c r="D31" s="44">
        <v>0</v>
      </c>
      <c r="F31" s="43">
        <v>11</v>
      </c>
      <c r="G31" s="52" t="s">
        <v>83</v>
      </c>
      <c r="H31" s="44">
        <v>0</v>
      </c>
      <c r="J31" s="43">
        <v>11</v>
      </c>
      <c r="K31" s="85" t="s">
        <v>111</v>
      </c>
      <c r="L31" s="44">
        <v>0</v>
      </c>
      <c r="N31" s="43">
        <v>11</v>
      </c>
      <c r="O31" s="95" t="s">
        <v>53</v>
      </c>
      <c r="P31" s="44"/>
      <c r="R31" s="43">
        <v>11</v>
      </c>
      <c r="S31" s="95" t="s">
        <v>53</v>
      </c>
      <c r="T31" s="44"/>
      <c r="V31" s="43">
        <v>11</v>
      </c>
      <c r="W31" s="95" t="s">
        <v>53</v>
      </c>
      <c r="X31" s="44"/>
      <c r="Z31" s="43">
        <v>11</v>
      </c>
      <c r="AA31" s="85" t="s">
        <v>151</v>
      </c>
      <c r="AB31" s="44">
        <v>6</v>
      </c>
      <c r="AD31" s="43">
        <v>11</v>
      </c>
      <c r="AE31" s="85" t="s">
        <v>165</v>
      </c>
      <c r="AF31" s="44">
        <v>2</v>
      </c>
      <c r="AH31" s="43">
        <v>11</v>
      </c>
      <c r="AI31" s="95" t="s">
        <v>53</v>
      </c>
      <c r="AJ31" s="44"/>
      <c r="AL31" s="43">
        <v>11</v>
      </c>
      <c r="AM31" s="85" t="s">
        <v>190</v>
      </c>
      <c r="AN31" s="44">
        <v>0</v>
      </c>
      <c r="AP31" s="43">
        <v>11</v>
      </c>
      <c r="AQ31" s="85" t="s">
        <v>306</v>
      </c>
      <c r="AR31" s="44">
        <v>0</v>
      </c>
      <c r="AT31" s="43">
        <v>11</v>
      </c>
      <c r="AU31" s="85" t="s">
        <v>218</v>
      </c>
      <c r="AV31" s="44">
        <v>0</v>
      </c>
      <c r="AX31" s="43">
        <v>11</v>
      </c>
      <c r="AY31" s="85" t="s">
        <v>233</v>
      </c>
      <c r="AZ31" s="44">
        <v>0</v>
      </c>
      <c r="BB31" s="43">
        <v>11</v>
      </c>
      <c r="BC31" s="85" t="s">
        <v>247</v>
      </c>
      <c r="BD31" s="44">
        <v>0</v>
      </c>
      <c r="BF31" s="43">
        <v>11</v>
      </c>
      <c r="BG31" s="95" t="s">
        <v>53</v>
      </c>
      <c r="BH31" s="44"/>
      <c r="BJ31" s="43">
        <v>11</v>
      </c>
      <c r="BK31" s="95" t="s">
        <v>263</v>
      </c>
      <c r="BL31" s="44">
        <v>0</v>
      </c>
      <c r="BN31" s="43">
        <v>11</v>
      </c>
      <c r="BO31" s="85" t="s">
        <v>278</v>
      </c>
      <c r="BP31" s="44">
        <v>0</v>
      </c>
      <c r="BR31" s="43">
        <v>11</v>
      </c>
      <c r="BS31" s="95" t="s">
        <v>53</v>
      </c>
      <c r="BT31" s="44"/>
    </row>
    <row r="32" spans="2:72" x14ac:dyDescent="0.25">
      <c r="B32" s="35">
        <v>12</v>
      </c>
      <c r="C32" s="52" t="s">
        <v>69</v>
      </c>
      <c r="D32" s="44">
        <v>0</v>
      </c>
      <c r="F32" s="35">
        <v>12</v>
      </c>
      <c r="G32" s="52" t="s">
        <v>84</v>
      </c>
      <c r="H32" s="44">
        <v>0</v>
      </c>
      <c r="J32" s="35">
        <v>12</v>
      </c>
      <c r="K32" s="85" t="s">
        <v>112</v>
      </c>
      <c r="L32" s="44">
        <v>0</v>
      </c>
      <c r="N32" s="35">
        <v>12</v>
      </c>
      <c r="O32" s="95" t="s">
        <v>53</v>
      </c>
      <c r="P32" s="44"/>
      <c r="R32" s="35">
        <v>12</v>
      </c>
      <c r="S32" s="95" t="s">
        <v>53</v>
      </c>
      <c r="T32" s="44"/>
      <c r="V32" s="35">
        <v>12</v>
      </c>
      <c r="W32" s="95" t="s">
        <v>53</v>
      </c>
      <c r="X32" s="44"/>
      <c r="Z32" s="35">
        <v>12</v>
      </c>
      <c r="AA32" s="85" t="s">
        <v>152</v>
      </c>
      <c r="AB32" s="44">
        <v>0</v>
      </c>
      <c r="AD32" s="35">
        <v>12</v>
      </c>
      <c r="AE32" s="85" t="s">
        <v>166</v>
      </c>
      <c r="AF32" s="44">
        <v>0</v>
      </c>
      <c r="AH32" s="35">
        <v>12</v>
      </c>
      <c r="AI32" s="95" t="s">
        <v>53</v>
      </c>
      <c r="AJ32" s="44"/>
      <c r="AL32" s="35">
        <v>12</v>
      </c>
      <c r="AM32" s="85" t="s">
        <v>191</v>
      </c>
      <c r="AN32" s="44">
        <v>0</v>
      </c>
      <c r="AP32" s="35">
        <v>12</v>
      </c>
      <c r="AQ32" s="85" t="s">
        <v>204</v>
      </c>
      <c r="AR32" s="44">
        <v>1</v>
      </c>
      <c r="AT32" s="35">
        <v>12</v>
      </c>
      <c r="AU32" s="85" t="s">
        <v>219</v>
      </c>
      <c r="AV32" s="44">
        <v>0</v>
      </c>
      <c r="AX32" s="35">
        <v>12</v>
      </c>
      <c r="AY32" s="85" t="s">
        <v>234</v>
      </c>
      <c r="AZ32" s="44">
        <v>0</v>
      </c>
      <c r="BB32" s="35">
        <v>12</v>
      </c>
      <c r="BC32" s="85" t="s">
        <v>248</v>
      </c>
      <c r="BD32" s="44">
        <v>0</v>
      </c>
      <c r="BF32" s="35">
        <v>12</v>
      </c>
      <c r="BG32" s="95" t="s">
        <v>53</v>
      </c>
      <c r="BH32" s="44"/>
      <c r="BJ32" s="35">
        <v>12</v>
      </c>
      <c r="BK32" s="95" t="s">
        <v>264</v>
      </c>
      <c r="BL32" s="44">
        <v>0</v>
      </c>
      <c r="BN32" s="35">
        <v>12</v>
      </c>
      <c r="BO32" s="85" t="s">
        <v>279</v>
      </c>
      <c r="BP32" s="44">
        <v>0</v>
      </c>
      <c r="BR32" s="35">
        <v>12</v>
      </c>
      <c r="BS32" s="95" t="s">
        <v>53</v>
      </c>
      <c r="BT32" s="44"/>
    </row>
    <row r="33" spans="2:72" x14ac:dyDescent="0.25">
      <c r="B33" s="43">
        <v>13</v>
      </c>
      <c r="C33" s="52" t="s">
        <v>72</v>
      </c>
      <c r="D33" s="44">
        <v>0</v>
      </c>
      <c r="F33" s="43">
        <v>13</v>
      </c>
      <c r="G33" s="52" t="s">
        <v>85</v>
      </c>
      <c r="H33" s="44">
        <v>0</v>
      </c>
      <c r="J33" s="43">
        <v>13</v>
      </c>
      <c r="K33" s="128" t="s">
        <v>114</v>
      </c>
      <c r="L33" s="44">
        <v>1</v>
      </c>
      <c r="N33" s="43">
        <v>13</v>
      </c>
      <c r="O33" s="125" t="s">
        <v>53</v>
      </c>
      <c r="P33" s="44"/>
      <c r="R33" s="43">
        <v>13</v>
      </c>
      <c r="S33" s="95" t="s">
        <v>53</v>
      </c>
      <c r="T33" s="44"/>
      <c r="V33" s="43">
        <v>13</v>
      </c>
      <c r="W33" s="95" t="s">
        <v>53</v>
      </c>
      <c r="X33" s="44"/>
      <c r="Z33" s="43">
        <v>13</v>
      </c>
      <c r="AA33" s="85" t="s">
        <v>153</v>
      </c>
      <c r="AB33" s="44">
        <v>0</v>
      </c>
      <c r="AD33" s="43">
        <v>13</v>
      </c>
      <c r="AE33" s="129" t="s">
        <v>170</v>
      </c>
      <c r="AF33" s="44">
        <v>0</v>
      </c>
      <c r="AH33" s="43">
        <v>13</v>
      </c>
      <c r="AI33" s="95" t="s">
        <v>53</v>
      </c>
      <c r="AJ33" s="44"/>
      <c r="AL33" s="43">
        <v>13</v>
      </c>
      <c r="AM33" s="85" t="s">
        <v>192</v>
      </c>
      <c r="AN33" s="44">
        <v>0</v>
      </c>
      <c r="AP33" s="43">
        <v>13</v>
      </c>
      <c r="AQ33" s="85" t="s">
        <v>205</v>
      </c>
      <c r="AR33" s="44">
        <v>0</v>
      </c>
      <c r="AT33" s="43">
        <v>13</v>
      </c>
      <c r="AU33" s="85" t="s">
        <v>220</v>
      </c>
      <c r="AV33" s="44">
        <v>0</v>
      </c>
      <c r="AX33" s="43">
        <v>13</v>
      </c>
      <c r="AY33" s="85" t="s">
        <v>235</v>
      </c>
      <c r="AZ33" s="44">
        <v>0</v>
      </c>
      <c r="BB33" s="43">
        <v>13</v>
      </c>
      <c r="BC33" s="85" t="s">
        <v>249</v>
      </c>
      <c r="BD33" s="44">
        <v>0</v>
      </c>
      <c r="BF33" s="43">
        <v>13</v>
      </c>
      <c r="BG33" s="95" t="s">
        <v>53</v>
      </c>
      <c r="BH33" s="44"/>
      <c r="BJ33" s="43">
        <v>13</v>
      </c>
      <c r="BK33" s="95" t="s">
        <v>265</v>
      </c>
      <c r="BL33" s="44">
        <v>0</v>
      </c>
      <c r="BN33" s="43">
        <v>13</v>
      </c>
      <c r="BO33" s="85" t="s">
        <v>280</v>
      </c>
      <c r="BP33" s="44">
        <v>0</v>
      </c>
      <c r="BR33" s="43">
        <v>13</v>
      </c>
      <c r="BS33" s="95" t="s">
        <v>53</v>
      </c>
      <c r="BT33" s="44"/>
    </row>
    <row r="34" spans="2:72" x14ac:dyDescent="0.25">
      <c r="B34" s="35">
        <v>14</v>
      </c>
      <c r="C34" s="52" t="s">
        <v>70</v>
      </c>
      <c r="D34" s="44">
        <v>1</v>
      </c>
      <c r="F34" s="35">
        <v>14</v>
      </c>
      <c r="G34" s="52" t="s">
        <v>86</v>
      </c>
      <c r="H34" s="44">
        <v>0</v>
      </c>
      <c r="J34" s="35">
        <v>14</v>
      </c>
      <c r="K34" s="85" t="s">
        <v>113</v>
      </c>
      <c r="L34" s="44">
        <v>0</v>
      </c>
      <c r="N34" s="35">
        <v>14</v>
      </c>
      <c r="O34" s="125" t="s">
        <v>53</v>
      </c>
      <c r="P34" s="44"/>
      <c r="R34" s="35">
        <v>14</v>
      </c>
      <c r="S34" s="95" t="s">
        <v>53</v>
      </c>
      <c r="T34" s="44"/>
      <c r="V34" s="35">
        <v>14</v>
      </c>
      <c r="W34" s="95" t="s">
        <v>53</v>
      </c>
      <c r="X34" s="44"/>
      <c r="Z34" s="35">
        <v>14</v>
      </c>
      <c r="AA34" s="85" t="s">
        <v>154</v>
      </c>
      <c r="AB34" s="44">
        <v>0</v>
      </c>
      <c r="AD34" s="35">
        <v>14</v>
      </c>
      <c r="AE34" s="85" t="s">
        <v>167</v>
      </c>
      <c r="AF34" s="44">
        <v>0</v>
      </c>
      <c r="AH34" s="35">
        <v>14</v>
      </c>
      <c r="AI34" s="95" t="s">
        <v>53</v>
      </c>
      <c r="AJ34" s="44"/>
      <c r="AL34" s="35">
        <v>14</v>
      </c>
      <c r="AM34" s="85" t="s">
        <v>193</v>
      </c>
      <c r="AN34" s="44">
        <v>0</v>
      </c>
      <c r="AP34" s="35">
        <v>14</v>
      </c>
      <c r="AQ34" s="85" t="s">
        <v>206</v>
      </c>
      <c r="AR34" s="44">
        <v>3</v>
      </c>
      <c r="AT34" s="35">
        <v>14</v>
      </c>
      <c r="AU34" s="85" t="s">
        <v>221</v>
      </c>
      <c r="AV34" s="44">
        <v>0</v>
      </c>
      <c r="AX34" s="35">
        <v>14</v>
      </c>
      <c r="AY34" s="85" t="s">
        <v>236</v>
      </c>
      <c r="AZ34" s="44">
        <v>0</v>
      </c>
      <c r="BB34" s="35">
        <v>14</v>
      </c>
      <c r="BC34" s="85" t="s">
        <v>250</v>
      </c>
      <c r="BD34" s="44">
        <v>2</v>
      </c>
      <c r="BF34" s="35">
        <v>14</v>
      </c>
      <c r="BG34" s="95" t="s">
        <v>53</v>
      </c>
      <c r="BH34" s="44"/>
      <c r="BJ34" s="35">
        <v>14</v>
      </c>
      <c r="BK34" s="95" t="s">
        <v>266</v>
      </c>
      <c r="BL34" s="44">
        <v>0</v>
      </c>
      <c r="BN34" s="35">
        <v>14</v>
      </c>
      <c r="BO34" s="85" t="s">
        <v>281</v>
      </c>
      <c r="BP34" s="44">
        <v>0</v>
      </c>
      <c r="BR34" s="35">
        <v>14</v>
      </c>
      <c r="BS34" s="95" t="s">
        <v>53</v>
      </c>
      <c r="BT34" s="44"/>
    </row>
    <row r="35" spans="2:72" x14ac:dyDescent="0.25">
      <c r="B35" s="43">
        <v>15</v>
      </c>
      <c r="C35" s="121" t="s">
        <v>71</v>
      </c>
      <c r="D35" s="42">
        <v>1</v>
      </c>
      <c r="F35" s="43">
        <v>15</v>
      </c>
      <c r="G35" s="53" t="s">
        <v>87</v>
      </c>
      <c r="H35" s="42">
        <v>0</v>
      </c>
      <c r="J35" s="43">
        <v>15</v>
      </c>
      <c r="K35" s="86" t="s">
        <v>115</v>
      </c>
      <c r="L35" s="42">
        <v>0</v>
      </c>
      <c r="N35" s="43">
        <v>15</v>
      </c>
      <c r="O35" s="126" t="s">
        <v>53</v>
      </c>
      <c r="P35" s="42"/>
      <c r="R35" s="43">
        <v>15</v>
      </c>
      <c r="S35" s="96" t="s">
        <v>53</v>
      </c>
      <c r="T35" s="42"/>
      <c r="V35" s="43">
        <v>15</v>
      </c>
      <c r="W35" s="96" t="s">
        <v>53</v>
      </c>
      <c r="X35" s="42"/>
      <c r="Z35" s="43">
        <v>15</v>
      </c>
      <c r="AA35" s="86" t="s">
        <v>155</v>
      </c>
      <c r="AB35" s="42">
        <v>3</v>
      </c>
      <c r="AD35" s="43">
        <v>15</v>
      </c>
      <c r="AE35" s="86" t="s">
        <v>168</v>
      </c>
      <c r="AF35" s="42">
        <v>0</v>
      </c>
      <c r="AH35" s="43">
        <v>15</v>
      </c>
      <c r="AI35" s="95" t="s">
        <v>53</v>
      </c>
      <c r="AJ35" s="42"/>
      <c r="AL35" s="43">
        <v>15</v>
      </c>
      <c r="AM35" s="85" t="s">
        <v>194</v>
      </c>
      <c r="AN35" s="42">
        <v>0</v>
      </c>
      <c r="AP35" s="43">
        <v>15</v>
      </c>
      <c r="AQ35" s="85" t="s">
        <v>207</v>
      </c>
      <c r="AR35" s="42">
        <v>1</v>
      </c>
      <c r="AT35" s="43">
        <v>15</v>
      </c>
      <c r="AU35" s="85" t="s">
        <v>222</v>
      </c>
      <c r="AV35" s="42">
        <v>0</v>
      </c>
      <c r="AX35" s="43">
        <v>15</v>
      </c>
      <c r="AY35" s="96" t="s">
        <v>237</v>
      </c>
      <c r="AZ35" s="42">
        <v>0</v>
      </c>
      <c r="BB35" s="43">
        <v>15</v>
      </c>
      <c r="BC35" s="85" t="s">
        <v>251</v>
      </c>
      <c r="BD35" s="42">
        <v>0</v>
      </c>
      <c r="BF35" s="43">
        <v>15</v>
      </c>
      <c r="BG35" s="96" t="s">
        <v>53</v>
      </c>
      <c r="BH35" s="42"/>
      <c r="BJ35" s="43">
        <v>15</v>
      </c>
      <c r="BK35" s="95" t="s">
        <v>267</v>
      </c>
      <c r="BL35" s="42">
        <v>0</v>
      </c>
      <c r="BN35" s="43">
        <v>15</v>
      </c>
      <c r="BO35" s="85" t="s">
        <v>282</v>
      </c>
      <c r="BP35" s="42">
        <v>0</v>
      </c>
      <c r="BR35" s="43">
        <v>15</v>
      </c>
      <c r="BS35" s="96" t="s">
        <v>53</v>
      </c>
      <c r="BT35" s="42"/>
    </row>
    <row r="36" spans="2:72" x14ac:dyDescent="0.25">
      <c r="B36" s="37"/>
      <c r="C36" s="97" t="s">
        <v>29</v>
      </c>
      <c r="D36" s="41">
        <f>SUM(D21:D35)</f>
        <v>4</v>
      </c>
      <c r="F36" s="37"/>
      <c r="G36" s="97" t="s">
        <v>29</v>
      </c>
      <c r="H36" s="41">
        <f>SUM(H21:H35)</f>
        <v>152</v>
      </c>
      <c r="J36" s="37"/>
      <c r="K36" s="97" t="s">
        <v>29</v>
      </c>
      <c r="L36" s="41">
        <f>SUM(L21:L35)</f>
        <v>30</v>
      </c>
      <c r="N36" s="37"/>
      <c r="O36" s="97" t="s">
        <v>29</v>
      </c>
      <c r="P36" s="41">
        <f>SUM(P21:P35)</f>
        <v>0</v>
      </c>
      <c r="R36" s="37"/>
      <c r="S36" s="97" t="s">
        <v>29</v>
      </c>
      <c r="T36" s="41">
        <f>SUM(T21:T35)</f>
        <v>0</v>
      </c>
      <c r="V36" s="37"/>
      <c r="W36" s="97" t="s">
        <v>29</v>
      </c>
      <c r="X36" s="41">
        <f>SUM(X21:X35)</f>
        <v>1</v>
      </c>
      <c r="Z36" s="37"/>
      <c r="AA36" s="97" t="s">
        <v>29</v>
      </c>
      <c r="AB36" s="41">
        <f>SUM(AB21:AB35)</f>
        <v>41</v>
      </c>
      <c r="AD36" s="37"/>
      <c r="AE36" s="97" t="s">
        <v>29</v>
      </c>
      <c r="AF36" s="41">
        <f>SUM(AF21:AF35)</f>
        <v>2</v>
      </c>
      <c r="AH36" s="37"/>
      <c r="AI36" s="97" t="s">
        <v>29</v>
      </c>
      <c r="AJ36" s="41">
        <f>SUM(AJ21:AJ35)</f>
        <v>0</v>
      </c>
      <c r="AL36" s="37"/>
      <c r="AM36" s="97" t="s">
        <v>29</v>
      </c>
      <c r="AN36" s="41">
        <f>SUM(AN21:AN35)</f>
        <v>0</v>
      </c>
      <c r="AP36" s="37"/>
      <c r="AQ36" s="97" t="s">
        <v>29</v>
      </c>
      <c r="AR36" s="41">
        <f>SUM(AR21:AR35)</f>
        <v>7</v>
      </c>
      <c r="AT36" s="37"/>
      <c r="AU36" s="97" t="s">
        <v>29</v>
      </c>
      <c r="AV36" s="41">
        <f>SUM(AV21:AV35)</f>
        <v>0</v>
      </c>
      <c r="AX36" s="37"/>
      <c r="AY36" s="97" t="s">
        <v>29</v>
      </c>
      <c r="AZ36" s="41">
        <f>SUM(AZ21:AZ35)</f>
        <v>0</v>
      </c>
      <c r="BB36" s="37"/>
      <c r="BC36" s="97" t="s">
        <v>29</v>
      </c>
      <c r="BD36" s="41">
        <f>SUM(BD21:BD35)</f>
        <v>11</v>
      </c>
      <c r="BF36" s="37"/>
      <c r="BG36" s="97" t="s">
        <v>29</v>
      </c>
      <c r="BH36" s="41">
        <f>SUM(BH21:BH35)</f>
        <v>1</v>
      </c>
      <c r="BJ36" s="37"/>
      <c r="BK36" s="97" t="s">
        <v>29</v>
      </c>
      <c r="BL36" s="41">
        <f>SUM(BL21:BL35)</f>
        <v>0</v>
      </c>
      <c r="BN36" s="37"/>
      <c r="BO36" s="97" t="s">
        <v>29</v>
      </c>
      <c r="BP36" s="41">
        <f>SUM(BP21:BP35)</f>
        <v>0</v>
      </c>
      <c r="BR36" s="37"/>
      <c r="BS36" s="97" t="s">
        <v>29</v>
      </c>
      <c r="BT36" s="41">
        <f>SUM(BT21:BT35)</f>
        <v>0</v>
      </c>
    </row>
    <row r="37" spans="2:72" x14ac:dyDescent="0.25">
      <c r="C37" s="60"/>
      <c r="G37" s="60"/>
      <c r="K37" s="60"/>
      <c r="O37" s="60"/>
      <c r="S37" s="60"/>
      <c r="W37" s="60"/>
      <c r="AA37" s="60"/>
      <c r="AE37" s="60"/>
      <c r="AI37" s="60"/>
      <c r="AM37" s="60"/>
      <c r="AQ37" s="60"/>
      <c r="AU37" s="60"/>
      <c r="AY37" s="60"/>
      <c r="BC37" s="60"/>
      <c r="BG37" s="60"/>
      <c r="BK37" s="60"/>
      <c r="BO37" s="60"/>
      <c r="BS37" s="60"/>
    </row>
  </sheetData>
  <sheetProtection sheet="1" objects="1" scenarios="1"/>
  <mergeCells count="63">
    <mergeCell ref="AX1:BD1"/>
    <mergeCell ref="BF1:BL1"/>
    <mergeCell ref="BN1:BT1"/>
    <mergeCell ref="B2:H2"/>
    <mergeCell ref="J2:P2"/>
    <mergeCell ref="R2:X2"/>
    <mergeCell ref="Z2:AF2"/>
    <mergeCell ref="AH2:AN2"/>
    <mergeCell ref="AP2:AV2"/>
    <mergeCell ref="AX2:BD2"/>
    <mergeCell ref="B1:H1"/>
    <mergeCell ref="J1:P1"/>
    <mergeCell ref="R1:X1"/>
    <mergeCell ref="Z1:AF1"/>
    <mergeCell ref="AH1:AN1"/>
    <mergeCell ref="AP1:AV1"/>
    <mergeCell ref="BF2:BL2"/>
    <mergeCell ref="BN2:BT2"/>
    <mergeCell ref="B13:H13"/>
    <mergeCell ref="J13:P13"/>
    <mergeCell ref="R13:X13"/>
    <mergeCell ref="Z13:AF13"/>
    <mergeCell ref="AH13:AN13"/>
    <mergeCell ref="AP13:AV13"/>
    <mergeCell ref="AX13:BD13"/>
    <mergeCell ref="BF13:BL13"/>
    <mergeCell ref="AD15:AD16"/>
    <mergeCell ref="BN13:BT13"/>
    <mergeCell ref="B15:B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X15:X16"/>
    <mergeCell ref="Z15:Z16"/>
    <mergeCell ref="AB15:AB16"/>
    <mergeCell ref="BB15:BB16"/>
    <mergeCell ref="AF15:AF16"/>
    <mergeCell ref="AH15:AH16"/>
    <mergeCell ref="AJ15:AJ16"/>
    <mergeCell ref="AL15:AL16"/>
    <mergeCell ref="AN15:AN16"/>
    <mergeCell ref="AP15:AP16"/>
    <mergeCell ref="AR15:AR16"/>
    <mergeCell ref="AT15:AT16"/>
    <mergeCell ref="AV15:AV16"/>
    <mergeCell ref="AX15:AX16"/>
    <mergeCell ref="AZ15:AZ16"/>
    <mergeCell ref="BP15:BP16"/>
    <mergeCell ref="BR15:BR16"/>
    <mergeCell ref="BT15:BT16"/>
    <mergeCell ref="BD15:BD16"/>
    <mergeCell ref="BF15:BF16"/>
    <mergeCell ref="BH15:BH16"/>
    <mergeCell ref="BJ15:BJ16"/>
    <mergeCell ref="BL15:BL16"/>
    <mergeCell ref="BN15:BN16"/>
  </mergeCells>
  <conditionalFormatting sqref="G8:H8 O8:P8 W8:Z8 AC8:AH8 AK8:AP8 AS8:AV8">
    <cfRule type="notContainsBlanks" dxfId="66" priority="58">
      <formula>LEN(TRIM(G8))&gt;0</formula>
    </cfRule>
  </conditionalFormatting>
  <conditionalFormatting sqref="C37 G37 K37 O37 S37 W37">
    <cfRule type="notContainsBlanks" dxfId="65" priority="57">
      <formula>LEN(TRIM(C37))&gt;0</formula>
    </cfRule>
  </conditionalFormatting>
  <conditionalFormatting sqref="D17 H17 L17 P17 T17 X17:AV17">
    <cfRule type="dataBar" priority="56">
      <dataBar>
        <cfvo type="min"/>
        <cfvo type="max"/>
        <color rgb="FFFFB628"/>
      </dataBar>
    </cfRule>
  </conditionalFormatting>
  <conditionalFormatting sqref="D21:D35">
    <cfRule type="dataBar" priority="17">
      <dataBar>
        <cfvo type="min"/>
        <cfvo type="max"/>
        <color rgb="FF638EC6"/>
      </dataBar>
    </cfRule>
  </conditionalFormatting>
  <conditionalFormatting sqref="H21:H35">
    <cfRule type="dataBar" priority="16">
      <dataBar>
        <cfvo type="min"/>
        <cfvo type="max"/>
        <color rgb="FF638EC6"/>
      </dataBar>
    </cfRule>
  </conditionalFormatting>
  <conditionalFormatting sqref="L21:L35">
    <cfRule type="dataBar" priority="15">
      <dataBar>
        <cfvo type="min"/>
        <cfvo type="max"/>
        <color rgb="FF638EC6"/>
      </dataBar>
    </cfRule>
  </conditionalFormatting>
  <conditionalFormatting sqref="P21:P35">
    <cfRule type="dataBar" priority="52">
      <dataBar>
        <cfvo type="min"/>
        <cfvo type="max"/>
        <color rgb="FF638EC6"/>
      </dataBar>
    </cfRule>
  </conditionalFormatting>
  <conditionalFormatting sqref="T21:T35">
    <cfRule type="dataBar" priority="51">
      <dataBar>
        <cfvo type="min"/>
        <cfvo type="max"/>
        <color rgb="FF638EC6"/>
      </dataBar>
    </cfRule>
  </conditionalFormatting>
  <conditionalFormatting sqref="X21:Y35 AA21:AC35 AE21:AG35 AR21:AS35 AI21:AI29 AN21:AO35 AJ21:AK35 AV21:AV35">
    <cfRule type="dataBar" priority="50">
      <dataBar>
        <cfvo type="min"/>
        <cfvo type="max"/>
        <color rgb="FF638EC6"/>
      </dataBar>
    </cfRule>
  </conditionalFormatting>
  <conditionalFormatting sqref="AA37 AE37">
    <cfRule type="notContainsBlanks" dxfId="64" priority="49">
      <formula>LEN(TRIM(AA37))&gt;0</formula>
    </cfRule>
  </conditionalFormatting>
  <conditionalFormatting sqref="AB21:AB35">
    <cfRule type="dataBar" priority="11">
      <dataBar>
        <cfvo type="min"/>
        <cfvo type="max"/>
        <color rgb="FF638EC6"/>
      </dataBar>
    </cfRule>
  </conditionalFormatting>
  <conditionalFormatting sqref="AI37 AM37">
    <cfRule type="notContainsBlanks" dxfId="63" priority="47">
      <formula>LEN(TRIM(AI37))&gt;0</formula>
    </cfRule>
  </conditionalFormatting>
  <conditionalFormatting sqref="AJ21:AJ35">
    <cfRule type="dataBar" priority="46">
      <dataBar>
        <cfvo type="min"/>
        <cfvo type="max"/>
        <color rgb="FF638EC6"/>
      </dataBar>
    </cfRule>
  </conditionalFormatting>
  <conditionalFormatting sqref="AQ37 AU37">
    <cfRule type="notContainsBlanks" dxfId="62" priority="45">
      <formula>LEN(TRIM(AQ37))&gt;0</formula>
    </cfRule>
  </conditionalFormatting>
  <conditionalFormatting sqref="AR21:AR35">
    <cfRule type="dataBar" priority="7">
      <dataBar>
        <cfvo type="min"/>
        <cfvo type="max"/>
        <color rgb="FF638EC6"/>
      </dataBar>
    </cfRule>
  </conditionalFormatting>
  <conditionalFormatting sqref="AW8:AX8 BA8:BD8">
    <cfRule type="notContainsBlanks" dxfId="61" priority="43">
      <formula>LEN(TRIM(AW8))&gt;0</formula>
    </cfRule>
  </conditionalFormatting>
  <conditionalFormatting sqref="AW17:BD17">
    <cfRule type="dataBar" priority="42">
      <dataBar>
        <cfvo type="min"/>
        <cfvo type="max"/>
        <color rgb="FFFFB628"/>
      </dataBar>
    </cfRule>
  </conditionalFormatting>
  <conditionalFormatting sqref="AW21:AW35 AZ21:BA35 BD21:BD35">
    <cfRule type="dataBar" priority="41">
      <dataBar>
        <cfvo type="min"/>
        <cfvo type="max"/>
        <color rgb="FF638EC6"/>
      </dataBar>
    </cfRule>
  </conditionalFormatting>
  <conditionalFormatting sqref="AY37 BC37">
    <cfRule type="notContainsBlanks" dxfId="60" priority="40">
      <formula>LEN(TRIM(AY37))&gt;0</formula>
    </cfRule>
  </conditionalFormatting>
  <conditionalFormatting sqref="AZ21:AZ35">
    <cfRule type="dataBar" priority="5">
      <dataBar>
        <cfvo type="min"/>
        <cfvo type="max"/>
        <color rgb="FF638EC6"/>
      </dataBar>
    </cfRule>
  </conditionalFormatting>
  <conditionalFormatting sqref="BE8:BF8 BI8:BL8">
    <cfRule type="notContainsBlanks" dxfId="59" priority="38">
      <formula>LEN(TRIM(BE8))&gt;0</formula>
    </cfRule>
  </conditionalFormatting>
  <conditionalFormatting sqref="BE17:BL17">
    <cfRule type="dataBar" priority="37">
      <dataBar>
        <cfvo type="min"/>
        <cfvo type="max"/>
        <color rgb="FFFFB628"/>
      </dataBar>
    </cfRule>
  </conditionalFormatting>
  <conditionalFormatting sqref="BE21:BE35 BH21:BI35 BL21:BL35">
    <cfRule type="dataBar" priority="36">
      <dataBar>
        <cfvo type="min"/>
        <cfvo type="max"/>
        <color rgb="FF638EC6"/>
      </dataBar>
    </cfRule>
  </conditionalFormatting>
  <conditionalFormatting sqref="BG37 BK37">
    <cfRule type="notContainsBlanks" dxfId="58" priority="35">
      <formula>LEN(TRIM(BG37))&gt;0</formula>
    </cfRule>
  </conditionalFormatting>
  <conditionalFormatting sqref="BH21:BH35">
    <cfRule type="dataBar" priority="34">
      <dataBar>
        <cfvo type="min"/>
        <cfvo type="max"/>
        <color rgb="FF638EC6"/>
      </dataBar>
    </cfRule>
  </conditionalFormatting>
  <conditionalFormatting sqref="BM8:BN8 BQ8:BT8">
    <cfRule type="notContainsBlanks" dxfId="57" priority="33">
      <formula>LEN(TRIM(BM8))&gt;0</formula>
    </cfRule>
  </conditionalFormatting>
  <conditionalFormatting sqref="BM17:BT17">
    <cfRule type="dataBar" priority="32">
      <dataBar>
        <cfvo type="min"/>
        <cfvo type="max"/>
        <color rgb="FFFFB628"/>
      </dataBar>
    </cfRule>
  </conditionalFormatting>
  <conditionalFormatting sqref="BM21:BM35 BS21:BT35 BO21:BQ35">
    <cfRule type="dataBar" priority="31">
      <dataBar>
        <cfvo type="min"/>
        <cfvo type="max"/>
        <color rgb="FF638EC6"/>
      </dataBar>
    </cfRule>
  </conditionalFormatting>
  <conditionalFormatting sqref="BO37 BS37">
    <cfRule type="notContainsBlanks" dxfId="56" priority="30">
      <formula>LEN(TRIM(BO37))&gt;0</formula>
    </cfRule>
  </conditionalFormatting>
  <conditionalFormatting sqref="BP21:BP35">
    <cfRule type="dataBar" priority="1">
      <dataBar>
        <cfvo type="min"/>
        <cfvo type="max"/>
        <color rgb="FF638EC6"/>
      </dataBar>
    </cfRule>
  </conditionalFormatting>
  <conditionalFormatting sqref="AM21:AM35">
    <cfRule type="dataBar" priority="28">
      <dataBar>
        <cfvo type="min"/>
        <cfvo type="max"/>
        <color rgb="FF638EC6"/>
      </dataBar>
    </cfRule>
  </conditionalFormatting>
  <conditionalFormatting sqref="AQ21:AQ35">
    <cfRule type="dataBar" priority="27">
      <dataBar>
        <cfvo type="min"/>
        <cfvo type="max"/>
        <color rgb="FF638EC6"/>
      </dataBar>
    </cfRule>
  </conditionalFormatting>
  <conditionalFormatting sqref="AU21:AU35">
    <cfRule type="dataBar" priority="26">
      <dataBar>
        <cfvo type="min"/>
        <cfvo type="max"/>
        <color rgb="FF638EC6"/>
      </dataBar>
    </cfRule>
  </conditionalFormatting>
  <conditionalFormatting sqref="AY21:AY34">
    <cfRule type="dataBar" priority="25">
      <dataBar>
        <cfvo type="min"/>
        <cfvo type="max"/>
        <color rgb="FF638EC6"/>
      </dataBar>
    </cfRule>
  </conditionalFormatting>
  <conditionalFormatting sqref="AY35">
    <cfRule type="dataBar" priority="24">
      <dataBar>
        <cfvo type="min"/>
        <cfvo type="max"/>
        <color rgb="FF638EC6"/>
      </dataBar>
    </cfRule>
  </conditionalFormatting>
  <conditionalFormatting sqref="BC21:BC35">
    <cfRule type="dataBar" priority="23">
      <dataBar>
        <cfvo type="min"/>
        <cfvo type="max"/>
        <color rgb="FF638EC6"/>
      </dataBar>
    </cfRule>
  </conditionalFormatting>
  <conditionalFormatting sqref="BG21:BG35">
    <cfRule type="dataBar" priority="22">
      <dataBar>
        <cfvo type="min"/>
        <cfvo type="max"/>
        <color rgb="FF638EC6"/>
      </dataBar>
    </cfRule>
  </conditionalFormatting>
  <conditionalFormatting sqref="BK21:BK35">
    <cfRule type="dataBar" priority="21">
      <dataBar>
        <cfvo type="min"/>
        <cfvo type="max"/>
        <color rgb="FF638EC6"/>
      </dataBar>
    </cfRule>
  </conditionalFormatting>
  <conditionalFormatting sqref="BO27:BO35">
    <cfRule type="dataBar" priority="20">
      <dataBar>
        <cfvo type="min"/>
        <cfvo type="max"/>
        <color rgb="FF638EC6"/>
      </dataBar>
    </cfRule>
  </conditionalFormatting>
  <conditionalFormatting sqref="BK27:BK35">
    <cfRule type="dataBar" priority="19">
      <dataBar>
        <cfvo type="min"/>
        <cfvo type="max"/>
        <color rgb="FF638EC6"/>
      </dataBar>
    </cfRule>
  </conditionalFormatting>
  <conditionalFormatting sqref="BG27:BG35">
    <cfRule type="dataBar" priority="18">
      <dataBar>
        <cfvo type="min"/>
        <cfvo type="max"/>
        <color rgb="FF638EC6"/>
      </dataBar>
    </cfRule>
  </conditionalFormatting>
  <conditionalFormatting sqref="P21:P28">
    <cfRule type="dataBar" priority="14">
      <dataBar>
        <cfvo type="min"/>
        <cfvo type="max"/>
        <color rgb="FF638EC6"/>
      </dataBar>
    </cfRule>
  </conditionalFormatting>
  <conditionalFormatting sqref="T21:T29">
    <cfRule type="dataBar" priority="13">
      <dataBar>
        <cfvo type="min"/>
        <cfvo type="max"/>
        <color rgb="FF638EC6"/>
      </dataBar>
    </cfRule>
  </conditionalFormatting>
  <conditionalFormatting sqref="X21:X28">
    <cfRule type="dataBar" priority="12">
      <dataBar>
        <cfvo type="min"/>
        <cfvo type="max"/>
        <color rgb="FF638EC6"/>
      </dataBar>
    </cfRule>
  </conditionalFormatting>
  <conditionalFormatting sqref="AF21:AF35">
    <cfRule type="dataBar" priority="10">
      <dataBar>
        <cfvo type="min"/>
        <cfvo type="max"/>
        <color rgb="FF638EC6"/>
      </dataBar>
    </cfRule>
  </conditionalFormatting>
  <conditionalFormatting sqref="AJ21:AJ29">
    <cfRule type="dataBar" priority="9">
      <dataBar>
        <cfvo type="min"/>
        <cfvo type="max"/>
        <color rgb="FF638EC6"/>
      </dataBar>
    </cfRule>
  </conditionalFormatting>
  <conditionalFormatting sqref="AN21:AN35">
    <cfRule type="dataBar" priority="8">
      <dataBar>
        <cfvo type="min"/>
        <cfvo type="max"/>
        <color rgb="FF638EC6"/>
      </dataBar>
    </cfRule>
  </conditionalFormatting>
  <conditionalFormatting sqref="AV21:AV35">
    <cfRule type="dataBar" priority="6">
      <dataBar>
        <cfvo type="min"/>
        <cfvo type="max"/>
        <color rgb="FF638EC6"/>
      </dataBar>
    </cfRule>
  </conditionalFormatting>
  <conditionalFormatting sqref="BD21:BD35">
    <cfRule type="dataBar" priority="4">
      <dataBar>
        <cfvo type="min"/>
        <cfvo type="max"/>
        <color rgb="FF638EC6"/>
      </dataBar>
    </cfRule>
  </conditionalFormatting>
  <conditionalFormatting sqref="BH21:BH26">
    <cfRule type="dataBar" priority="3">
      <dataBar>
        <cfvo type="min"/>
        <cfvo type="max"/>
        <color rgb="FF638EC6"/>
      </dataBar>
    </cfRule>
  </conditionalFormatting>
  <conditionalFormatting sqref="BL21:BL35">
    <cfRule type="dataBar" priority="2">
      <dataBar>
        <cfvo type="min"/>
        <cfvo type="max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Europee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BT37"/>
  <sheetViews>
    <sheetView view="pageBreakPreview" topLeftCell="AV13" zoomScaleNormal="100" zoomScaleSheetLayoutView="100" workbookViewId="0">
      <selection activeCell="BF33" sqref="BF33"/>
    </sheetView>
  </sheetViews>
  <sheetFormatPr defaultRowHeight="14.3" x14ac:dyDescent="0.25"/>
  <cols>
    <col min="1" max="1" width="3.25" customWidth="1"/>
    <col min="2" max="2" width="7.75" customWidth="1"/>
    <col min="3" max="3" width="27.375" customWidth="1"/>
    <col min="4" max="4" width="7.75" customWidth="1"/>
    <col min="5" max="5" width="3.25" customWidth="1"/>
    <col min="6" max="6" width="7.75" customWidth="1"/>
    <col min="7" max="7" width="27.375" customWidth="1"/>
    <col min="8" max="8" width="7.75" customWidth="1"/>
    <col min="9" max="9" width="3.25" customWidth="1"/>
    <col min="10" max="10" width="7.75" customWidth="1"/>
    <col min="11" max="11" width="27.375" customWidth="1"/>
    <col min="12" max="12" width="7.75" customWidth="1"/>
    <col min="13" max="13" width="3.25" customWidth="1"/>
    <col min="14" max="14" width="7.75" customWidth="1"/>
    <col min="15" max="15" width="27.375" customWidth="1"/>
    <col min="16" max="16" width="7.75" customWidth="1"/>
    <col min="17" max="17" width="3.25" customWidth="1"/>
    <col min="18" max="18" width="7.75" customWidth="1"/>
    <col min="19" max="19" width="27.375" customWidth="1"/>
    <col min="20" max="20" width="7.75" customWidth="1"/>
    <col min="21" max="21" width="3.25" customWidth="1"/>
    <col min="22" max="22" width="7.75" customWidth="1"/>
    <col min="23" max="23" width="27.375" customWidth="1"/>
    <col min="24" max="24" width="7.75" customWidth="1"/>
    <col min="25" max="25" width="3.25" customWidth="1"/>
    <col min="26" max="26" width="7.75" customWidth="1"/>
    <col min="27" max="27" width="27.375" customWidth="1"/>
    <col min="28" max="28" width="7.75" customWidth="1"/>
    <col min="29" max="29" width="3.25" customWidth="1"/>
    <col min="30" max="30" width="7.75" customWidth="1"/>
    <col min="31" max="31" width="27.375" customWidth="1"/>
    <col min="32" max="32" width="7.75" customWidth="1"/>
    <col min="33" max="33" width="3.25" customWidth="1"/>
    <col min="34" max="34" width="7.75" customWidth="1"/>
    <col min="35" max="35" width="27.375" customWidth="1"/>
    <col min="36" max="36" width="7.75" customWidth="1"/>
    <col min="37" max="37" width="3.25" customWidth="1"/>
    <col min="38" max="38" width="7.75" customWidth="1"/>
    <col min="39" max="39" width="27.375" customWidth="1"/>
    <col min="40" max="40" width="7.75" customWidth="1"/>
    <col min="41" max="41" width="3.25" customWidth="1"/>
    <col min="42" max="42" width="7.75" customWidth="1"/>
    <col min="43" max="43" width="27.375" customWidth="1"/>
    <col min="44" max="44" width="7.75" customWidth="1"/>
    <col min="45" max="45" width="3.25" customWidth="1"/>
    <col min="46" max="46" width="7.75" customWidth="1"/>
    <col min="47" max="47" width="27.375" customWidth="1"/>
    <col min="48" max="48" width="7.75" customWidth="1"/>
    <col min="49" max="49" width="3.25" customWidth="1"/>
    <col min="50" max="50" width="7.75" customWidth="1"/>
    <col min="51" max="51" width="27.375" customWidth="1"/>
    <col min="52" max="52" width="7.75" customWidth="1"/>
    <col min="53" max="53" width="3.25" customWidth="1"/>
    <col min="54" max="54" width="7.75" customWidth="1"/>
    <col min="55" max="55" width="27.375" customWidth="1"/>
    <col min="56" max="56" width="7.75" customWidth="1"/>
    <col min="57" max="57" width="3.25" customWidth="1"/>
    <col min="58" max="58" width="7.75" customWidth="1"/>
    <col min="59" max="59" width="27.375" customWidth="1"/>
    <col min="60" max="60" width="7.75" customWidth="1"/>
    <col min="61" max="61" width="3.25" customWidth="1"/>
    <col min="62" max="62" width="7.75" customWidth="1"/>
    <col min="63" max="63" width="27.375" customWidth="1"/>
    <col min="64" max="64" width="7.75" customWidth="1"/>
    <col min="65" max="65" width="3.25" customWidth="1"/>
    <col min="66" max="66" width="7.75" customWidth="1"/>
    <col min="67" max="67" width="27.375" customWidth="1"/>
    <col min="68" max="68" width="7.75" customWidth="1"/>
    <col min="69" max="69" width="3.25" customWidth="1"/>
    <col min="70" max="70" width="7.75" customWidth="1"/>
    <col min="71" max="71" width="27.375" customWidth="1"/>
    <col min="72" max="72" width="7.75" customWidth="1"/>
  </cols>
  <sheetData>
    <row r="1" spans="1:72" ht="45" customHeight="1" x14ac:dyDescent="0.25">
      <c r="B1" s="143" t="s">
        <v>43</v>
      </c>
      <c r="C1" s="143"/>
      <c r="D1" s="143"/>
      <c r="E1" s="143"/>
      <c r="F1" s="143"/>
      <c r="G1" s="143"/>
      <c r="H1" s="143"/>
      <c r="J1" s="143" t="str">
        <f t="shared" ref="J1" si="0">$B$1</f>
        <v>Sezione 6 - Lapio</v>
      </c>
      <c r="K1" s="143"/>
      <c r="L1" s="143"/>
      <c r="M1" s="143"/>
      <c r="N1" s="143"/>
      <c r="O1" s="143"/>
      <c r="P1" s="143"/>
      <c r="R1" s="143" t="str">
        <f t="shared" ref="R1" si="1">$B$1</f>
        <v>Sezione 6 - Lapio</v>
      </c>
      <c r="S1" s="143"/>
      <c r="T1" s="143"/>
      <c r="U1" s="143"/>
      <c r="V1" s="143"/>
      <c r="W1" s="143"/>
      <c r="X1" s="143"/>
      <c r="Z1" s="143" t="str">
        <f t="shared" ref="Z1" si="2">$B$1</f>
        <v>Sezione 6 - Lapio</v>
      </c>
      <c r="AA1" s="143"/>
      <c r="AB1" s="143"/>
      <c r="AC1" s="143"/>
      <c r="AD1" s="143"/>
      <c r="AE1" s="143"/>
      <c r="AF1" s="143"/>
      <c r="AH1" s="143" t="str">
        <f t="shared" ref="AH1" si="3">$B$1</f>
        <v>Sezione 6 - Lapio</v>
      </c>
      <c r="AI1" s="143"/>
      <c r="AJ1" s="143"/>
      <c r="AK1" s="143"/>
      <c r="AL1" s="143"/>
      <c r="AM1" s="143"/>
      <c r="AN1" s="143"/>
      <c r="AP1" s="143" t="str">
        <f t="shared" ref="AP1" si="4">$B$1</f>
        <v>Sezione 6 - Lapio</v>
      </c>
      <c r="AQ1" s="143"/>
      <c r="AR1" s="143"/>
      <c r="AS1" s="143"/>
      <c r="AT1" s="143"/>
      <c r="AU1" s="143"/>
      <c r="AV1" s="143"/>
      <c r="AX1" s="143" t="str">
        <f t="shared" ref="AX1" si="5">$B$1</f>
        <v>Sezione 6 - Lapio</v>
      </c>
      <c r="AY1" s="143"/>
      <c r="AZ1" s="143"/>
      <c r="BA1" s="143"/>
      <c r="BB1" s="143"/>
      <c r="BC1" s="143"/>
      <c r="BD1" s="143"/>
      <c r="BF1" s="143" t="str">
        <f t="shared" ref="BF1" si="6">$B$1</f>
        <v>Sezione 6 - Lapio</v>
      </c>
      <c r="BG1" s="143"/>
      <c r="BH1" s="143"/>
      <c r="BI1" s="143"/>
      <c r="BJ1" s="143"/>
      <c r="BK1" s="143"/>
      <c r="BL1" s="143"/>
      <c r="BN1" s="143" t="str">
        <f t="shared" ref="BN1" si="7">$B$1</f>
        <v>Sezione 6 - Lapio</v>
      </c>
      <c r="BO1" s="143"/>
      <c r="BP1" s="143"/>
      <c r="BQ1" s="143"/>
      <c r="BR1" s="143"/>
      <c r="BS1" s="143"/>
      <c r="BT1" s="143"/>
    </row>
    <row r="2" spans="1:72" ht="21.1" customHeight="1" x14ac:dyDescent="0.25">
      <c r="A2" s="127"/>
      <c r="B2" s="142" t="s">
        <v>46</v>
      </c>
      <c r="C2" s="142"/>
      <c r="D2" s="142"/>
      <c r="E2" s="142"/>
      <c r="F2" s="142"/>
      <c r="G2" s="142"/>
      <c r="H2" s="142"/>
      <c r="J2" s="142" t="s">
        <v>46</v>
      </c>
      <c r="K2" s="142"/>
      <c r="L2" s="142"/>
      <c r="M2" s="142"/>
      <c r="N2" s="142"/>
      <c r="O2" s="142"/>
      <c r="P2" s="142"/>
      <c r="R2" s="142" t="s">
        <v>46</v>
      </c>
      <c r="S2" s="142"/>
      <c r="T2" s="142"/>
      <c r="U2" s="142"/>
      <c r="V2" s="142"/>
      <c r="W2" s="142"/>
      <c r="X2" s="142"/>
      <c r="Z2" s="142" t="s">
        <v>46</v>
      </c>
      <c r="AA2" s="142"/>
      <c r="AB2" s="142"/>
      <c r="AC2" s="142"/>
      <c r="AD2" s="142"/>
      <c r="AE2" s="142"/>
      <c r="AF2" s="142"/>
      <c r="AH2" s="142" t="s">
        <v>46</v>
      </c>
      <c r="AI2" s="142"/>
      <c r="AJ2" s="142"/>
      <c r="AK2" s="142"/>
      <c r="AL2" s="142"/>
      <c r="AM2" s="142"/>
      <c r="AN2" s="142"/>
      <c r="AP2" s="142" t="s">
        <v>46</v>
      </c>
      <c r="AQ2" s="142"/>
      <c r="AR2" s="142"/>
      <c r="AS2" s="142"/>
      <c r="AT2" s="142"/>
      <c r="AU2" s="142"/>
      <c r="AV2" s="142"/>
      <c r="AX2" s="142" t="s">
        <v>46</v>
      </c>
      <c r="AY2" s="142"/>
      <c r="AZ2" s="142"/>
      <c r="BA2" s="142"/>
      <c r="BB2" s="142"/>
      <c r="BC2" s="142"/>
      <c r="BD2" s="142"/>
      <c r="BF2" s="142" t="s">
        <v>46</v>
      </c>
      <c r="BG2" s="142"/>
      <c r="BH2" s="142"/>
      <c r="BI2" s="142"/>
      <c r="BJ2" s="142"/>
      <c r="BK2" s="142"/>
      <c r="BL2" s="142"/>
      <c r="BN2" s="142" t="s">
        <v>46</v>
      </c>
      <c r="BO2" s="142"/>
      <c r="BP2" s="142"/>
      <c r="BQ2" s="142"/>
      <c r="BR2" s="142"/>
      <c r="BS2" s="142"/>
      <c r="BT2" s="142"/>
    </row>
    <row r="3" spans="1:72" x14ac:dyDescent="0.25">
      <c r="C3" s="102" t="s">
        <v>23</v>
      </c>
      <c r="D3" s="103">
        <f>'Elettori-Votanti'!B2</f>
        <v>928</v>
      </c>
      <c r="F3" s="82" t="s">
        <v>47</v>
      </c>
      <c r="G3" s="46" t="s">
        <v>8</v>
      </c>
      <c r="H3" s="47">
        <f>'Elettori-Votanti'!G25</f>
        <v>455</v>
      </c>
      <c r="K3" s="102" t="s">
        <v>23</v>
      </c>
      <c r="L3" s="103">
        <f t="shared" ref="L3:L5" si="8">D3</f>
        <v>928</v>
      </c>
      <c r="N3" s="82" t="s">
        <v>47</v>
      </c>
      <c r="O3" s="46" t="s">
        <v>8</v>
      </c>
      <c r="P3" s="47">
        <f t="shared" ref="P3:P7" si="9">H3</f>
        <v>455</v>
      </c>
      <c r="S3" s="102" t="s">
        <v>23</v>
      </c>
      <c r="T3" s="103">
        <f t="shared" ref="T3:T5" si="10">L3</f>
        <v>928</v>
      </c>
      <c r="V3" s="82" t="s">
        <v>47</v>
      </c>
      <c r="W3" s="46" t="s">
        <v>8</v>
      </c>
      <c r="X3" s="47">
        <f t="shared" ref="X3:X7" si="11">H3</f>
        <v>455</v>
      </c>
      <c r="AA3" s="102" t="s">
        <v>23</v>
      </c>
      <c r="AB3" s="103">
        <f t="shared" ref="AB3:AB5" si="12">T3</f>
        <v>928</v>
      </c>
      <c r="AD3" s="82" t="s">
        <v>47</v>
      </c>
      <c r="AE3" s="46" t="s">
        <v>8</v>
      </c>
      <c r="AF3" s="47">
        <f t="shared" ref="AF3:AF8" si="13">P3</f>
        <v>455</v>
      </c>
      <c r="AI3" s="102" t="s">
        <v>23</v>
      </c>
      <c r="AJ3" s="103">
        <f t="shared" ref="AJ3:AJ5" si="14">AB3</f>
        <v>928</v>
      </c>
      <c r="AL3" s="82" t="s">
        <v>47</v>
      </c>
      <c r="AM3" s="46" t="s">
        <v>8</v>
      </c>
      <c r="AN3" s="47">
        <f t="shared" ref="AN3:AN8" si="15">X3</f>
        <v>455</v>
      </c>
      <c r="AQ3" s="102" t="s">
        <v>23</v>
      </c>
      <c r="AR3" s="103">
        <f t="shared" ref="AR3:AR5" si="16">AJ3</f>
        <v>928</v>
      </c>
      <c r="AT3" s="82" t="s">
        <v>47</v>
      </c>
      <c r="AU3" s="46" t="s">
        <v>8</v>
      </c>
      <c r="AV3" s="47">
        <f t="shared" ref="AV3:AV8" si="17">AF3</f>
        <v>455</v>
      </c>
      <c r="AY3" s="102" t="s">
        <v>23</v>
      </c>
      <c r="AZ3" s="103">
        <f t="shared" ref="AZ3:AZ5" si="18">AR3</f>
        <v>928</v>
      </c>
      <c r="BB3" s="82" t="s">
        <v>47</v>
      </c>
      <c r="BC3" s="46" t="s">
        <v>8</v>
      </c>
      <c r="BD3" s="47">
        <f t="shared" ref="BD3:BD8" si="19">AN3</f>
        <v>455</v>
      </c>
      <c r="BG3" s="102" t="s">
        <v>23</v>
      </c>
      <c r="BH3" s="103">
        <f t="shared" ref="BH3:BH5" si="20">AZ3</f>
        <v>928</v>
      </c>
      <c r="BJ3" s="82" t="s">
        <v>47</v>
      </c>
      <c r="BK3" s="46" t="s">
        <v>8</v>
      </c>
      <c r="BL3" s="47">
        <f t="shared" ref="BL3:BL8" si="21">AV3</f>
        <v>455</v>
      </c>
      <c r="BO3" s="102" t="s">
        <v>23</v>
      </c>
      <c r="BP3" s="103">
        <f t="shared" ref="BP3:BP5" si="22">BH3</f>
        <v>928</v>
      </c>
      <c r="BR3" s="82" t="s">
        <v>47</v>
      </c>
      <c r="BS3" s="46" t="s">
        <v>8</v>
      </c>
      <c r="BT3" s="47">
        <f t="shared" ref="BT3:BT8" si="23">BD3</f>
        <v>455</v>
      </c>
    </row>
    <row r="4" spans="1:72" x14ac:dyDescent="0.25">
      <c r="C4" s="48" t="s">
        <v>2</v>
      </c>
      <c r="D4" s="49">
        <f>'Elettori-Votanti'!B3</f>
        <v>457</v>
      </c>
      <c r="F4" s="83" t="s">
        <v>48</v>
      </c>
      <c r="G4" s="98" t="s">
        <v>24</v>
      </c>
      <c r="H4" s="99">
        <v>6</v>
      </c>
      <c r="K4" s="48" t="s">
        <v>2</v>
      </c>
      <c r="L4" s="49">
        <f t="shared" si="8"/>
        <v>457</v>
      </c>
      <c r="N4" s="83" t="s">
        <v>48</v>
      </c>
      <c r="O4" s="98" t="s">
        <v>24</v>
      </c>
      <c r="P4" s="108">
        <f t="shared" si="9"/>
        <v>6</v>
      </c>
      <c r="S4" s="48" t="s">
        <v>2</v>
      </c>
      <c r="T4" s="49">
        <f t="shared" si="10"/>
        <v>457</v>
      </c>
      <c r="V4" s="83" t="s">
        <v>48</v>
      </c>
      <c r="W4" s="98" t="s">
        <v>24</v>
      </c>
      <c r="X4" s="108">
        <f t="shared" si="11"/>
        <v>6</v>
      </c>
      <c r="AA4" s="48" t="s">
        <v>2</v>
      </c>
      <c r="AB4" s="49">
        <f t="shared" si="12"/>
        <v>457</v>
      </c>
      <c r="AD4" s="83" t="s">
        <v>48</v>
      </c>
      <c r="AE4" s="98" t="s">
        <v>24</v>
      </c>
      <c r="AF4" s="108">
        <f t="shared" si="13"/>
        <v>6</v>
      </c>
      <c r="AI4" s="48" t="s">
        <v>2</v>
      </c>
      <c r="AJ4" s="49">
        <f t="shared" si="14"/>
        <v>457</v>
      </c>
      <c r="AL4" s="83" t="s">
        <v>48</v>
      </c>
      <c r="AM4" s="98" t="s">
        <v>24</v>
      </c>
      <c r="AN4" s="108">
        <f t="shared" si="15"/>
        <v>6</v>
      </c>
      <c r="AQ4" s="48" t="s">
        <v>2</v>
      </c>
      <c r="AR4" s="49">
        <f t="shared" si="16"/>
        <v>457</v>
      </c>
      <c r="AT4" s="83" t="s">
        <v>48</v>
      </c>
      <c r="AU4" s="98" t="s">
        <v>24</v>
      </c>
      <c r="AV4" s="108">
        <f t="shared" si="17"/>
        <v>6</v>
      </c>
      <c r="AY4" s="48" t="s">
        <v>2</v>
      </c>
      <c r="AZ4" s="49">
        <f t="shared" si="18"/>
        <v>457</v>
      </c>
      <c r="BB4" s="83" t="s">
        <v>48</v>
      </c>
      <c r="BC4" s="98" t="s">
        <v>24</v>
      </c>
      <c r="BD4" s="108">
        <f t="shared" si="19"/>
        <v>6</v>
      </c>
      <c r="BG4" s="48" t="s">
        <v>2</v>
      </c>
      <c r="BH4" s="49">
        <f t="shared" si="20"/>
        <v>457</v>
      </c>
      <c r="BJ4" s="83" t="s">
        <v>48</v>
      </c>
      <c r="BK4" s="98" t="s">
        <v>24</v>
      </c>
      <c r="BL4" s="108">
        <f t="shared" si="21"/>
        <v>6</v>
      </c>
      <c r="BO4" s="48" t="s">
        <v>2</v>
      </c>
      <c r="BP4" s="49">
        <f t="shared" si="22"/>
        <v>457</v>
      </c>
      <c r="BR4" s="83" t="s">
        <v>48</v>
      </c>
      <c r="BS4" s="98" t="s">
        <v>24</v>
      </c>
      <c r="BT4" s="108">
        <f t="shared" si="23"/>
        <v>6</v>
      </c>
    </row>
    <row r="5" spans="1:72" x14ac:dyDescent="0.25">
      <c r="C5" s="50" t="s">
        <v>3</v>
      </c>
      <c r="D5" s="51">
        <f>'Elettori-Votanti'!B4</f>
        <v>471</v>
      </c>
      <c r="F5" s="83" t="s">
        <v>49</v>
      </c>
      <c r="G5" s="98" t="s">
        <v>25</v>
      </c>
      <c r="H5" s="99">
        <v>6</v>
      </c>
      <c r="K5" s="50" t="s">
        <v>3</v>
      </c>
      <c r="L5" s="51">
        <f t="shared" si="8"/>
        <v>471</v>
      </c>
      <c r="N5" s="83" t="s">
        <v>49</v>
      </c>
      <c r="O5" s="98" t="s">
        <v>25</v>
      </c>
      <c r="P5" s="108">
        <f t="shared" si="9"/>
        <v>6</v>
      </c>
      <c r="S5" s="50" t="s">
        <v>3</v>
      </c>
      <c r="T5" s="51">
        <f t="shared" si="10"/>
        <v>471</v>
      </c>
      <c r="V5" s="83" t="s">
        <v>49</v>
      </c>
      <c r="W5" s="98" t="s">
        <v>25</v>
      </c>
      <c r="X5" s="108">
        <f t="shared" si="11"/>
        <v>6</v>
      </c>
      <c r="AA5" s="50" t="s">
        <v>3</v>
      </c>
      <c r="AB5" s="51">
        <f t="shared" si="12"/>
        <v>471</v>
      </c>
      <c r="AD5" s="83" t="s">
        <v>49</v>
      </c>
      <c r="AE5" s="98" t="s">
        <v>25</v>
      </c>
      <c r="AF5" s="108">
        <f t="shared" si="13"/>
        <v>6</v>
      </c>
      <c r="AI5" s="50" t="s">
        <v>3</v>
      </c>
      <c r="AJ5" s="51">
        <f t="shared" si="14"/>
        <v>471</v>
      </c>
      <c r="AL5" s="83" t="s">
        <v>49</v>
      </c>
      <c r="AM5" s="98" t="s">
        <v>25</v>
      </c>
      <c r="AN5" s="108">
        <f t="shared" si="15"/>
        <v>6</v>
      </c>
      <c r="AQ5" s="50" t="s">
        <v>3</v>
      </c>
      <c r="AR5" s="51">
        <f t="shared" si="16"/>
        <v>471</v>
      </c>
      <c r="AT5" s="83" t="s">
        <v>49</v>
      </c>
      <c r="AU5" s="98" t="s">
        <v>25</v>
      </c>
      <c r="AV5" s="108">
        <f t="shared" si="17"/>
        <v>6</v>
      </c>
      <c r="AY5" s="50" t="s">
        <v>3</v>
      </c>
      <c r="AZ5" s="51">
        <f t="shared" si="18"/>
        <v>471</v>
      </c>
      <c r="BB5" s="83" t="s">
        <v>49</v>
      </c>
      <c r="BC5" s="98" t="s">
        <v>25</v>
      </c>
      <c r="BD5" s="108">
        <f t="shared" si="19"/>
        <v>6</v>
      </c>
      <c r="BG5" s="50" t="s">
        <v>3</v>
      </c>
      <c r="BH5" s="51">
        <f t="shared" si="20"/>
        <v>471</v>
      </c>
      <c r="BJ5" s="83" t="s">
        <v>49</v>
      </c>
      <c r="BK5" s="98" t="s">
        <v>25</v>
      </c>
      <c r="BL5" s="108">
        <f t="shared" si="21"/>
        <v>6</v>
      </c>
      <c r="BO5" s="50" t="s">
        <v>3</v>
      </c>
      <c r="BP5" s="51">
        <f t="shared" si="22"/>
        <v>471</v>
      </c>
      <c r="BR5" s="83" t="s">
        <v>49</v>
      </c>
      <c r="BS5" s="98" t="s">
        <v>25</v>
      </c>
      <c r="BT5" s="108">
        <f t="shared" si="23"/>
        <v>6</v>
      </c>
    </row>
    <row r="6" spans="1:72" x14ac:dyDescent="0.25">
      <c r="C6" s="38"/>
      <c r="D6" s="104"/>
      <c r="F6" s="83" t="s">
        <v>50</v>
      </c>
      <c r="G6" s="98" t="s">
        <v>26</v>
      </c>
      <c r="H6" s="99">
        <v>0</v>
      </c>
      <c r="K6" s="38"/>
      <c r="L6" s="104"/>
      <c r="N6" s="83" t="s">
        <v>50</v>
      </c>
      <c r="O6" s="98" t="s">
        <v>26</v>
      </c>
      <c r="P6" s="108">
        <f t="shared" si="9"/>
        <v>0</v>
      </c>
      <c r="S6" s="38"/>
      <c r="T6" s="104"/>
      <c r="V6" s="83" t="s">
        <v>50</v>
      </c>
      <c r="W6" s="98" t="s">
        <v>26</v>
      </c>
      <c r="X6" s="108">
        <f t="shared" si="11"/>
        <v>0</v>
      </c>
      <c r="AA6" s="38"/>
      <c r="AB6" s="104"/>
      <c r="AD6" s="83" t="s">
        <v>50</v>
      </c>
      <c r="AE6" s="98" t="s">
        <v>26</v>
      </c>
      <c r="AF6" s="108">
        <f t="shared" si="13"/>
        <v>0</v>
      </c>
      <c r="AI6" s="38"/>
      <c r="AJ6" s="104"/>
      <c r="AL6" s="83" t="s">
        <v>50</v>
      </c>
      <c r="AM6" s="98" t="s">
        <v>26</v>
      </c>
      <c r="AN6" s="108">
        <f t="shared" si="15"/>
        <v>0</v>
      </c>
      <c r="AQ6" s="38"/>
      <c r="AR6" s="104"/>
      <c r="AT6" s="83" t="s">
        <v>50</v>
      </c>
      <c r="AU6" s="98" t="s">
        <v>26</v>
      </c>
      <c r="AV6" s="108">
        <f t="shared" si="17"/>
        <v>0</v>
      </c>
      <c r="AY6" s="38"/>
      <c r="AZ6" s="104"/>
      <c r="BB6" s="83" t="s">
        <v>50</v>
      </c>
      <c r="BC6" s="98" t="s">
        <v>26</v>
      </c>
      <c r="BD6" s="108">
        <f t="shared" si="19"/>
        <v>0</v>
      </c>
      <c r="BG6" s="38"/>
      <c r="BH6" s="104"/>
      <c r="BJ6" s="83" t="s">
        <v>50</v>
      </c>
      <c r="BK6" s="98" t="s">
        <v>26</v>
      </c>
      <c r="BL6" s="108">
        <f t="shared" si="21"/>
        <v>0</v>
      </c>
      <c r="BO6" s="38"/>
      <c r="BP6" s="104"/>
      <c r="BR6" s="83" t="s">
        <v>50</v>
      </c>
      <c r="BS6" s="98" t="s">
        <v>26</v>
      </c>
      <c r="BT6" s="108">
        <f t="shared" si="23"/>
        <v>0</v>
      </c>
    </row>
    <row r="7" spans="1:72" x14ac:dyDescent="0.25">
      <c r="C7" s="87"/>
      <c r="D7" s="105"/>
      <c r="F7" s="84" t="s">
        <v>51</v>
      </c>
      <c r="G7" s="100" t="s">
        <v>27</v>
      </c>
      <c r="H7" s="101">
        <f>H3-H4-H5-H6</f>
        <v>443</v>
      </c>
      <c r="K7" s="87"/>
      <c r="L7" s="105"/>
      <c r="N7" s="84" t="s">
        <v>51</v>
      </c>
      <c r="O7" s="100" t="s">
        <v>27</v>
      </c>
      <c r="P7" s="101">
        <f t="shared" si="9"/>
        <v>443</v>
      </c>
      <c r="S7" s="87"/>
      <c r="T7" s="105"/>
      <c r="V7" s="84" t="s">
        <v>51</v>
      </c>
      <c r="W7" s="100" t="s">
        <v>27</v>
      </c>
      <c r="X7" s="101">
        <f t="shared" si="11"/>
        <v>443</v>
      </c>
      <c r="AA7" s="87"/>
      <c r="AB7" s="105"/>
      <c r="AD7" s="84" t="s">
        <v>51</v>
      </c>
      <c r="AE7" s="100" t="s">
        <v>27</v>
      </c>
      <c r="AF7" s="101">
        <f t="shared" si="13"/>
        <v>443</v>
      </c>
      <c r="AI7" s="87"/>
      <c r="AJ7" s="105"/>
      <c r="AL7" s="84" t="s">
        <v>51</v>
      </c>
      <c r="AM7" s="100" t="s">
        <v>27</v>
      </c>
      <c r="AN7" s="101">
        <f t="shared" si="15"/>
        <v>443</v>
      </c>
      <c r="AQ7" s="87"/>
      <c r="AR7" s="105"/>
      <c r="AT7" s="84" t="s">
        <v>51</v>
      </c>
      <c r="AU7" s="100" t="s">
        <v>27</v>
      </c>
      <c r="AV7" s="101">
        <f t="shared" si="17"/>
        <v>443</v>
      </c>
      <c r="AY7" s="87"/>
      <c r="AZ7" s="105"/>
      <c r="BB7" s="84" t="s">
        <v>51</v>
      </c>
      <c r="BC7" s="100" t="s">
        <v>27</v>
      </c>
      <c r="BD7" s="101">
        <f t="shared" si="19"/>
        <v>443</v>
      </c>
      <c r="BG7" s="87"/>
      <c r="BH7" s="105"/>
      <c r="BJ7" s="84" t="s">
        <v>51</v>
      </c>
      <c r="BK7" s="100" t="s">
        <v>27</v>
      </c>
      <c r="BL7" s="101">
        <f t="shared" si="21"/>
        <v>443</v>
      </c>
      <c r="BO7" s="87"/>
      <c r="BP7" s="105"/>
      <c r="BR7" s="84" t="s">
        <v>51</v>
      </c>
      <c r="BS7" s="100" t="s">
        <v>27</v>
      </c>
      <c r="BT7" s="101">
        <f t="shared" si="23"/>
        <v>443</v>
      </c>
    </row>
    <row r="8" spans="1:72" x14ac:dyDescent="0.25">
      <c r="C8" s="106" t="s">
        <v>44</v>
      </c>
      <c r="D8" s="107">
        <f>'Elettori-Votanti'!B26</f>
        <v>0.76616379310344829</v>
      </c>
      <c r="F8" s="87"/>
      <c r="G8" s="59" t="str">
        <f>IF((D17+H17+L17+P17+T17+X17+AB17+AF17+AJ17+AN17+AR17+AV17+AZ17+BD17+BH17+BL17+BP17)=H7,"","Err.: diff. voti validi e somma voti di lista")</f>
        <v/>
      </c>
      <c r="H8" s="88" t="str">
        <f>IF((D17+H17+L17+P17+T17+X17+AB17+AF17+AJ17+AN17+AR17+AV17+AZ17+BD17+BH17+BL17+BP17)=H7,"",(H7-(D17+H17+L17+P17+T17+X17)))</f>
        <v/>
      </c>
      <c r="K8" s="106" t="s">
        <v>44</v>
      </c>
      <c r="L8" s="107">
        <f>$D$8</f>
        <v>0.76616379310344829</v>
      </c>
      <c r="N8" s="87"/>
      <c r="O8" s="59" t="str">
        <f t="shared" ref="O8:P8" si="24">G8</f>
        <v/>
      </c>
      <c r="P8" s="88" t="str">
        <f t="shared" si="24"/>
        <v/>
      </c>
      <c r="S8" s="106" t="s">
        <v>44</v>
      </c>
      <c r="T8" s="107">
        <f>$D$8</f>
        <v>0.76616379310344829</v>
      </c>
      <c r="V8" s="87"/>
      <c r="W8" s="59" t="str">
        <f t="shared" ref="W8:X8" si="25">G8</f>
        <v/>
      </c>
      <c r="X8" s="88" t="str">
        <f t="shared" si="25"/>
        <v/>
      </c>
      <c r="AA8" s="106" t="s">
        <v>44</v>
      </c>
      <c r="AB8" s="107">
        <f>$D$8</f>
        <v>0.76616379310344829</v>
      </c>
      <c r="AD8" s="87"/>
      <c r="AE8" s="59" t="str">
        <f t="shared" ref="AE8" si="26">O8</f>
        <v/>
      </c>
      <c r="AF8" s="88" t="str">
        <f t="shared" si="13"/>
        <v/>
      </c>
      <c r="AI8" s="106" t="s">
        <v>44</v>
      </c>
      <c r="AJ8" s="107">
        <f>$D$8</f>
        <v>0.76616379310344829</v>
      </c>
      <c r="AL8" s="87"/>
      <c r="AM8" s="59" t="str">
        <f t="shared" ref="AM8" si="27">W8</f>
        <v/>
      </c>
      <c r="AN8" s="88" t="str">
        <f t="shared" si="15"/>
        <v/>
      </c>
      <c r="AQ8" s="106" t="s">
        <v>44</v>
      </c>
      <c r="AR8" s="107">
        <f>$D$8</f>
        <v>0.76616379310344829</v>
      </c>
      <c r="AT8" s="87"/>
      <c r="AU8" s="59" t="str">
        <f t="shared" ref="AU8" si="28">AE8</f>
        <v/>
      </c>
      <c r="AV8" s="88" t="str">
        <f t="shared" si="17"/>
        <v/>
      </c>
      <c r="AY8" s="106" t="s">
        <v>44</v>
      </c>
      <c r="AZ8" s="107">
        <f>$D$8</f>
        <v>0.76616379310344829</v>
      </c>
      <c r="BB8" s="87"/>
      <c r="BC8" s="59" t="str">
        <f t="shared" ref="BC8" si="29">AM8</f>
        <v/>
      </c>
      <c r="BD8" s="88" t="str">
        <f t="shared" si="19"/>
        <v/>
      </c>
      <c r="BG8" s="106" t="s">
        <v>44</v>
      </c>
      <c r="BH8" s="107">
        <f>$D$8</f>
        <v>0.76616379310344829</v>
      </c>
      <c r="BJ8" s="87"/>
      <c r="BK8" s="59" t="str">
        <f t="shared" ref="BK8" si="30">AU8</f>
        <v/>
      </c>
      <c r="BL8" s="88" t="str">
        <f t="shared" si="21"/>
        <v/>
      </c>
      <c r="BO8" s="106" t="s">
        <v>44</v>
      </c>
      <c r="BP8" s="107">
        <f>$D$8</f>
        <v>0.76616379310344829</v>
      </c>
      <c r="BR8" s="87"/>
      <c r="BS8" s="59" t="str">
        <f t="shared" ref="BS8" si="31">BC8</f>
        <v/>
      </c>
      <c r="BT8" s="88" t="str">
        <f t="shared" si="23"/>
        <v/>
      </c>
    </row>
    <row r="9" spans="1:72" x14ac:dyDescent="0.25">
      <c r="C9" s="39"/>
      <c r="D9" s="90"/>
      <c r="F9" s="39"/>
      <c r="G9" s="89"/>
      <c r="H9" s="90"/>
      <c r="K9" s="39"/>
      <c r="L9" s="90"/>
      <c r="N9" s="39"/>
      <c r="O9" s="89"/>
      <c r="P9" s="90"/>
      <c r="S9" s="39"/>
      <c r="T9" s="90"/>
      <c r="V9" s="39"/>
      <c r="W9" s="89"/>
      <c r="X9" s="90"/>
      <c r="AA9" s="39"/>
      <c r="AB9" s="90"/>
      <c r="AD9" s="39"/>
      <c r="AE9" s="89"/>
      <c r="AF9" s="90"/>
      <c r="AI9" s="39"/>
      <c r="AJ9" s="90"/>
      <c r="AL9" s="39"/>
      <c r="AM9" s="89"/>
      <c r="AN9" s="90"/>
      <c r="AQ9" s="39"/>
      <c r="AR9" s="90"/>
      <c r="AT9" s="39"/>
      <c r="AU9" s="89"/>
      <c r="AV9" s="90"/>
      <c r="AY9" s="39"/>
      <c r="AZ9" s="90"/>
      <c r="BB9" s="39"/>
      <c r="BC9" s="89"/>
      <c r="BD9" s="90"/>
      <c r="BG9" s="39"/>
      <c r="BH9" s="90"/>
      <c r="BJ9" s="39"/>
      <c r="BK9" s="89"/>
      <c r="BL9" s="90"/>
      <c r="BO9" s="39"/>
      <c r="BP9" s="90"/>
      <c r="BR9" s="39"/>
      <c r="BS9" s="89"/>
      <c r="BT9" s="90"/>
    </row>
    <row r="13" spans="1:72" x14ac:dyDescent="0.25">
      <c r="A13" s="61"/>
      <c r="B13" s="142" t="s">
        <v>52</v>
      </c>
      <c r="C13" s="142"/>
      <c r="D13" s="142"/>
      <c r="E13" s="142"/>
      <c r="F13" s="142"/>
      <c r="G13" s="142"/>
      <c r="H13" s="142"/>
      <c r="J13" s="142" t="s">
        <v>52</v>
      </c>
      <c r="K13" s="142"/>
      <c r="L13" s="142"/>
      <c r="M13" s="142"/>
      <c r="N13" s="142"/>
      <c r="O13" s="142"/>
      <c r="P13" s="142"/>
      <c r="R13" s="142" t="s">
        <v>52</v>
      </c>
      <c r="S13" s="142"/>
      <c r="T13" s="142"/>
      <c r="U13" s="142"/>
      <c r="V13" s="142"/>
      <c r="W13" s="142"/>
      <c r="X13" s="142"/>
      <c r="Z13" s="142" t="s">
        <v>52</v>
      </c>
      <c r="AA13" s="142"/>
      <c r="AB13" s="142"/>
      <c r="AC13" s="142"/>
      <c r="AD13" s="142"/>
      <c r="AE13" s="142"/>
      <c r="AF13" s="142"/>
      <c r="AH13" s="142" t="s">
        <v>52</v>
      </c>
      <c r="AI13" s="142"/>
      <c r="AJ13" s="142"/>
      <c r="AK13" s="142"/>
      <c r="AL13" s="142"/>
      <c r="AM13" s="142"/>
      <c r="AN13" s="142"/>
      <c r="AP13" s="142" t="s">
        <v>52</v>
      </c>
      <c r="AQ13" s="142"/>
      <c r="AR13" s="142"/>
      <c r="AS13" s="142"/>
      <c r="AT13" s="142"/>
      <c r="AU13" s="142"/>
      <c r="AV13" s="142"/>
      <c r="AX13" s="142" t="s">
        <v>52</v>
      </c>
      <c r="AY13" s="142"/>
      <c r="AZ13" s="142"/>
      <c r="BA13" s="142"/>
      <c r="BB13" s="142"/>
      <c r="BC13" s="142"/>
      <c r="BD13" s="142"/>
      <c r="BF13" s="142" t="s">
        <v>52</v>
      </c>
      <c r="BG13" s="142"/>
      <c r="BH13" s="142"/>
      <c r="BI13" s="142"/>
      <c r="BJ13" s="142"/>
      <c r="BK13" s="142"/>
      <c r="BL13" s="142"/>
      <c r="BN13" s="142" t="s">
        <v>52</v>
      </c>
      <c r="BO13" s="142"/>
      <c r="BP13" s="142"/>
      <c r="BQ13" s="142"/>
      <c r="BR13" s="142"/>
      <c r="BS13" s="142"/>
      <c r="BT13" s="142"/>
    </row>
    <row r="15" spans="1:72" x14ac:dyDescent="0.25">
      <c r="B15" s="140"/>
      <c r="C15" s="58" t="s">
        <v>19</v>
      </c>
      <c r="D15" s="136" t="s">
        <v>40</v>
      </c>
      <c r="F15" s="138"/>
      <c r="G15" s="58" t="s">
        <v>30</v>
      </c>
      <c r="H15" s="136" t="s">
        <v>40</v>
      </c>
      <c r="J15" s="140"/>
      <c r="K15" s="92" t="s">
        <v>31</v>
      </c>
      <c r="L15" s="136" t="s">
        <v>40</v>
      </c>
      <c r="N15" s="138"/>
      <c r="O15" s="92" t="s">
        <v>32</v>
      </c>
      <c r="P15" s="136" t="s">
        <v>40</v>
      </c>
      <c r="R15" s="140"/>
      <c r="S15" s="92" t="s">
        <v>54</v>
      </c>
      <c r="T15" s="136" t="s">
        <v>40</v>
      </c>
      <c r="V15" s="138"/>
      <c r="W15" s="92" t="s">
        <v>88</v>
      </c>
      <c r="X15" s="136" t="s">
        <v>40</v>
      </c>
      <c r="Z15" s="140"/>
      <c r="AA15" s="92" t="s">
        <v>89</v>
      </c>
      <c r="AB15" s="136" t="s">
        <v>40</v>
      </c>
      <c r="AD15" s="138"/>
      <c r="AE15" s="92" t="s">
        <v>90</v>
      </c>
      <c r="AF15" s="136" t="s">
        <v>40</v>
      </c>
      <c r="AH15" s="140"/>
      <c r="AI15" s="92" t="s">
        <v>91</v>
      </c>
      <c r="AJ15" s="136" t="s">
        <v>40</v>
      </c>
      <c r="AL15" s="138"/>
      <c r="AM15" s="92" t="s">
        <v>92</v>
      </c>
      <c r="AN15" s="136" t="s">
        <v>40</v>
      </c>
      <c r="AP15" s="140"/>
      <c r="AQ15" s="92" t="s">
        <v>93</v>
      </c>
      <c r="AR15" s="136" t="s">
        <v>40</v>
      </c>
      <c r="AT15" s="138"/>
      <c r="AU15" s="92" t="s">
        <v>94</v>
      </c>
      <c r="AV15" s="136" t="s">
        <v>40</v>
      </c>
      <c r="AX15" s="140"/>
      <c r="AY15" s="92" t="s">
        <v>95</v>
      </c>
      <c r="AZ15" s="136" t="s">
        <v>40</v>
      </c>
      <c r="BB15" s="138"/>
      <c r="BC15" s="92" t="s">
        <v>96</v>
      </c>
      <c r="BD15" s="136" t="s">
        <v>40</v>
      </c>
      <c r="BF15" s="140"/>
      <c r="BG15" s="92" t="s">
        <v>97</v>
      </c>
      <c r="BH15" s="136" t="s">
        <v>40</v>
      </c>
      <c r="BJ15" s="138"/>
      <c r="BK15" s="92" t="s">
        <v>98</v>
      </c>
      <c r="BL15" s="136" t="s">
        <v>40</v>
      </c>
      <c r="BN15" s="140"/>
      <c r="BO15" s="92" t="s">
        <v>99</v>
      </c>
      <c r="BP15" s="136" t="s">
        <v>40</v>
      </c>
      <c r="BR15" s="138"/>
      <c r="BS15" s="122" t="s">
        <v>100</v>
      </c>
      <c r="BT15" s="136" t="s">
        <v>40</v>
      </c>
    </row>
    <row r="16" spans="1:72" ht="9.6999999999999993" customHeight="1" x14ac:dyDescent="0.25">
      <c r="B16" s="141"/>
      <c r="C16" s="91"/>
      <c r="D16" s="137"/>
      <c r="F16" s="139"/>
      <c r="G16" s="91"/>
      <c r="H16" s="137"/>
      <c r="J16" s="141"/>
      <c r="K16" s="91"/>
      <c r="L16" s="137"/>
      <c r="N16" s="139"/>
      <c r="O16" s="91"/>
      <c r="P16" s="137"/>
      <c r="R16" s="141"/>
      <c r="S16" s="91"/>
      <c r="T16" s="137"/>
      <c r="V16" s="139"/>
      <c r="W16" s="91"/>
      <c r="X16" s="137"/>
      <c r="Z16" s="141"/>
      <c r="AA16" s="91"/>
      <c r="AB16" s="137"/>
      <c r="AD16" s="139"/>
      <c r="AE16" s="91"/>
      <c r="AF16" s="137"/>
      <c r="AH16" s="141"/>
      <c r="AI16" s="91"/>
      <c r="AJ16" s="137"/>
      <c r="AL16" s="139"/>
      <c r="AM16" s="91"/>
      <c r="AN16" s="137"/>
      <c r="AP16" s="141"/>
      <c r="AQ16" s="91"/>
      <c r="AR16" s="137"/>
      <c r="AT16" s="139"/>
      <c r="AU16" s="91"/>
      <c r="AV16" s="137"/>
      <c r="AX16" s="141"/>
      <c r="AY16" s="91"/>
      <c r="AZ16" s="137"/>
      <c r="BB16" s="139"/>
      <c r="BC16" s="91"/>
      <c r="BD16" s="137"/>
      <c r="BF16" s="141"/>
      <c r="BG16" s="91"/>
      <c r="BH16" s="137"/>
      <c r="BJ16" s="139"/>
      <c r="BK16" s="91"/>
      <c r="BL16" s="137"/>
      <c r="BN16" s="141"/>
      <c r="BO16" s="91"/>
      <c r="BP16" s="137"/>
      <c r="BR16" s="139"/>
      <c r="BS16" s="91"/>
      <c r="BT16" s="137"/>
    </row>
    <row r="17" spans="2:72" ht="30.75" customHeight="1" x14ac:dyDescent="0.25">
      <c r="B17" s="39"/>
      <c r="C17" s="56" t="s">
        <v>289</v>
      </c>
      <c r="D17" s="57">
        <v>18</v>
      </c>
      <c r="F17" s="39"/>
      <c r="G17" s="56" t="s">
        <v>290</v>
      </c>
      <c r="H17" s="57">
        <v>231</v>
      </c>
      <c r="J17" s="39"/>
      <c r="K17" s="56" t="s">
        <v>291</v>
      </c>
      <c r="L17" s="57">
        <v>39</v>
      </c>
      <c r="N17" s="39"/>
      <c r="O17" s="56" t="s">
        <v>292</v>
      </c>
      <c r="P17" s="57">
        <v>1</v>
      </c>
      <c r="R17" s="39"/>
      <c r="S17" s="56" t="s">
        <v>293</v>
      </c>
      <c r="T17" s="57">
        <v>2</v>
      </c>
      <c r="V17" s="39"/>
      <c r="W17" s="93" t="s">
        <v>294</v>
      </c>
      <c r="X17" s="57">
        <v>5</v>
      </c>
      <c r="Z17" s="39"/>
      <c r="AA17" s="56" t="s">
        <v>295</v>
      </c>
      <c r="AB17" s="57">
        <v>66</v>
      </c>
      <c r="AD17" s="39"/>
      <c r="AE17" s="93" t="s">
        <v>296</v>
      </c>
      <c r="AF17" s="57">
        <v>7</v>
      </c>
      <c r="AH17" s="39"/>
      <c r="AI17" s="56" t="s">
        <v>297</v>
      </c>
      <c r="AJ17" s="57">
        <v>0</v>
      </c>
      <c r="AL17" s="39"/>
      <c r="AM17" s="93" t="s">
        <v>298</v>
      </c>
      <c r="AN17" s="57">
        <v>3</v>
      </c>
      <c r="AP17" s="39"/>
      <c r="AQ17" s="56" t="s">
        <v>299</v>
      </c>
      <c r="AR17" s="57">
        <v>41</v>
      </c>
      <c r="AT17" s="39"/>
      <c r="AU17" s="93" t="s">
        <v>300</v>
      </c>
      <c r="AV17" s="57">
        <v>6</v>
      </c>
      <c r="AX17" s="39"/>
      <c r="AY17" s="56" t="s">
        <v>301</v>
      </c>
      <c r="AZ17" s="57">
        <v>0</v>
      </c>
      <c r="BB17" s="39"/>
      <c r="BC17" s="93" t="s">
        <v>302</v>
      </c>
      <c r="BD17" s="57">
        <v>20</v>
      </c>
      <c r="BF17" s="39"/>
      <c r="BG17" s="56" t="s">
        <v>303</v>
      </c>
      <c r="BH17" s="57">
        <v>0</v>
      </c>
      <c r="BJ17" s="39"/>
      <c r="BK17" s="93" t="s">
        <v>304</v>
      </c>
      <c r="BL17" s="57">
        <v>2</v>
      </c>
      <c r="BN17" s="39"/>
      <c r="BO17" s="56" t="s">
        <v>305</v>
      </c>
      <c r="BP17" s="57">
        <v>2</v>
      </c>
      <c r="BR17" s="39"/>
      <c r="BS17" s="93" t="s">
        <v>53</v>
      </c>
      <c r="BT17" s="57">
        <v>0</v>
      </c>
    </row>
    <row r="18" spans="2:72" x14ac:dyDescent="0.25">
      <c r="C18" s="54" t="s">
        <v>33</v>
      </c>
      <c r="D18" s="55">
        <f>D17/$H$7</f>
        <v>4.0632054176072234E-2</v>
      </c>
      <c r="G18" s="54" t="s">
        <v>33</v>
      </c>
      <c r="H18" s="55">
        <f>H17/$H$7</f>
        <v>0.52144469525959369</v>
      </c>
      <c r="K18" s="54" t="s">
        <v>33</v>
      </c>
      <c r="L18" s="55">
        <f>L17/$H$7</f>
        <v>8.8036117381489837E-2</v>
      </c>
      <c r="O18" s="54" t="s">
        <v>33</v>
      </c>
      <c r="P18" s="55">
        <f>P17/$H$7</f>
        <v>2.257336343115124E-3</v>
      </c>
      <c r="S18" s="54" t="s">
        <v>33</v>
      </c>
      <c r="T18" s="55">
        <f>T17/$H$7</f>
        <v>4.5146726862302479E-3</v>
      </c>
      <c r="W18" s="54" t="s">
        <v>33</v>
      </c>
      <c r="X18" s="55">
        <f>X17/$H$7</f>
        <v>1.1286681715575621E-2</v>
      </c>
      <c r="AA18" s="54" t="s">
        <v>33</v>
      </c>
      <c r="AB18" s="55">
        <f>AB17/$H$7</f>
        <v>0.1489841986455982</v>
      </c>
      <c r="AE18" s="54" t="s">
        <v>33</v>
      </c>
      <c r="AF18" s="55">
        <f>AF17/$H$7</f>
        <v>1.580135440180587E-2</v>
      </c>
      <c r="AI18" s="54" t="s">
        <v>33</v>
      </c>
      <c r="AJ18" s="55">
        <f>AJ17/$H$7</f>
        <v>0</v>
      </c>
      <c r="AM18" s="54" t="s">
        <v>33</v>
      </c>
      <c r="AN18" s="55">
        <f>AN17/$H$7</f>
        <v>6.7720090293453723E-3</v>
      </c>
      <c r="AQ18" s="54" t="s">
        <v>33</v>
      </c>
      <c r="AR18" s="55">
        <f>AR17/$H$7</f>
        <v>9.2550790067720087E-2</v>
      </c>
      <c r="AU18" s="54" t="s">
        <v>33</v>
      </c>
      <c r="AV18" s="55">
        <f>AV17/$H$7</f>
        <v>1.3544018058690745E-2</v>
      </c>
      <c r="AY18" s="54" t="s">
        <v>33</v>
      </c>
      <c r="AZ18" s="55">
        <f>AB17/$H$7</f>
        <v>0.1489841986455982</v>
      </c>
      <c r="BC18" s="54" t="s">
        <v>33</v>
      </c>
      <c r="BD18" s="55">
        <f>AF17/$H$7</f>
        <v>1.580135440180587E-2</v>
      </c>
      <c r="BG18" s="54" t="s">
        <v>33</v>
      </c>
      <c r="BH18" s="55">
        <f>BH17/$H$7</f>
        <v>0</v>
      </c>
      <c r="BK18" s="54" t="s">
        <v>33</v>
      </c>
      <c r="BL18" s="55">
        <f>BL17/$H$7</f>
        <v>4.5146726862302479E-3</v>
      </c>
      <c r="BO18" s="54" t="s">
        <v>33</v>
      </c>
      <c r="BP18" s="55">
        <f>BP17/$H$7</f>
        <v>4.5146726862302479E-3</v>
      </c>
      <c r="BS18" s="54" t="s">
        <v>33</v>
      </c>
      <c r="BT18" s="55">
        <f>BT17/$H$7</f>
        <v>0</v>
      </c>
    </row>
    <row r="19" spans="2:72" x14ac:dyDescent="0.25">
      <c r="C19" s="54"/>
      <c r="D19" s="55"/>
      <c r="G19" s="54"/>
      <c r="H19" s="55"/>
      <c r="K19" s="54"/>
      <c r="L19" s="55"/>
      <c r="O19" s="54"/>
      <c r="P19" s="55"/>
      <c r="S19" s="54"/>
      <c r="T19" s="55"/>
      <c r="W19" s="54"/>
      <c r="X19" s="55"/>
      <c r="AA19" s="54"/>
      <c r="AB19" s="55"/>
      <c r="AE19" s="54"/>
      <c r="AF19" s="55"/>
      <c r="AI19" s="54"/>
      <c r="AJ19" s="55"/>
      <c r="AM19" s="54"/>
      <c r="AN19" s="55"/>
      <c r="AQ19" s="54"/>
      <c r="AR19" s="55"/>
      <c r="AU19" s="54"/>
      <c r="AV19" s="55"/>
      <c r="AY19" s="54"/>
      <c r="AZ19" s="55"/>
      <c r="BC19" s="54"/>
      <c r="BD19" s="55"/>
      <c r="BG19" s="54"/>
      <c r="BH19" s="55"/>
      <c r="BK19" s="54"/>
      <c r="BL19" s="55"/>
      <c r="BO19" s="54"/>
      <c r="BP19" s="55"/>
      <c r="BS19" s="54"/>
      <c r="BT19" s="55"/>
    </row>
    <row r="20" spans="2:72" x14ac:dyDescent="0.25">
      <c r="B20" s="45" t="s">
        <v>20</v>
      </c>
      <c r="C20" s="40" t="s">
        <v>21</v>
      </c>
      <c r="D20" s="45" t="s">
        <v>28</v>
      </c>
      <c r="F20" s="45" t="s">
        <v>20</v>
      </c>
      <c r="G20" s="40" t="s">
        <v>21</v>
      </c>
      <c r="H20" s="45" t="s">
        <v>28</v>
      </c>
      <c r="J20" s="45" t="s">
        <v>20</v>
      </c>
      <c r="K20" s="40" t="s">
        <v>21</v>
      </c>
      <c r="L20" s="45" t="s">
        <v>28</v>
      </c>
      <c r="N20" s="45" t="s">
        <v>20</v>
      </c>
      <c r="O20" s="40" t="s">
        <v>21</v>
      </c>
      <c r="P20" s="45" t="s">
        <v>28</v>
      </c>
      <c r="R20" s="45" t="s">
        <v>20</v>
      </c>
      <c r="S20" s="40" t="s">
        <v>21</v>
      </c>
      <c r="T20" s="45" t="s">
        <v>28</v>
      </c>
      <c r="V20" s="45" t="s">
        <v>20</v>
      </c>
      <c r="W20" s="40" t="s">
        <v>21</v>
      </c>
      <c r="X20" s="45" t="s">
        <v>28</v>
      </c>
      <c r="Z20" s="45" t="s">
        <v>20</v>
      </c>
      <c r="AA20" s="40" t="s">
        <v>21</v>
      </c>
      <c r="AB20" s="45" t="s">
        <v>28</v>
      </c>
      <c r="AD20" s="45" t="s">
        <v>20</v>
      </c>
      <c r="AE20" s="40" t="s">
        <v>21</v>
      </c>
      <c r="AF20" s="45" t="s">
        <v>28</v>
      </c>
      <c r="AH20" s="45" t="s">
        <v>20</v>
      </c>
      <c r="AI20" s="40" t="s">
        <v>21</v>
      </c>
      <c r="AJ20" s="45" t="s">
        <v>28</v>
      </c>
      <c r="AL20" s="45" t="s">
        <v>20</v>
      </c>
      <c r="AM20" s="40" t="s">
        <v>21</v>
      </c>
      <c r="AN20" s="45" t="s">
        <v>28</v>
      </c>
      <c r="AP20" s="45" t="s">
        <v>20</v>
      </c>
      <c r="AQ20" s="40" t="s">
        <v>21</v>
      </c>
      <c r="AR20" s="45" t="s">
        <v>28</v>
      </c>
      <c r="AT20" s="45" t="s">
        <v>20</v>
      </c>
      <c r="AU20" s="40" t="s">
        <v>21</v>
      </c>
      <c r="AV20" s="45" t="s">
        <v>28</v>
      </c>
      <c r="AX20" s="45" t="s">
        <v>20</v>
      </c>
      <c r="AY20" s="40" t="s">
        <v>21</v>
      </c>
      <c r="AZ20" s="45" t="s">
        <v>28</v>
      </c>
      <c r="BB20" s="45" t="s">
        <v>20</v>
      </c>
      <c r="BC20" s="40" t="s">
        <v>21</v>
      </c>
      <c r="BD20" s="45" t="s">
        <v>28</v>
      </c>
      <c r="BF20" s="45" t="s">
        <v>20</v>
      </c>
      <c r="BG20" s="40" t="s">
        <v>21</v>
      </c>
      <c r="BH20" s="45" t="s">
        <v>28</v>
      </c>
      <c r="BJ20" s="45" t="s">
        <v>20</v>
      </c>
      <c r="BK20" s="40" t="s">
        <v>21</v>
      </c>
      <c r="BL20" s="45" t="s">
        <v>28</v>
      </c>
      <c r="BN20" s="45" t="s">
        <v>20</v>
      </c>
      <c r="BO20" s="40" t="s">
        <v>21</v>
      </c>
      <c r="BP20" s="45" t="s">
        <v>28</v>
      </c>
      <c r="BR20" s="45" t="s">
        <v>20</v>
      </c>
      <c r="BS20" s="40" t="s">
        <v>21</v>
      </c>
      <c r="BT20" s="45" t="s">
        <v>28</v>
      </c>
    </row>
    <row r="21" spans="2:72" x14ac:dyDescent="0.25">
      <c r="B21" s="43">
        <v>1</v>
      </c>
      <c r="C21" s="46" t="s">
        <v>58</v>
      </c>
      <c r="D21" s="44"/>
      <c r="F21" s="43">
        <v>1</v>
      </c>
      <c r="G21" s="46" t="s">
        <v>73</v>
      </c>
      <c r="H21" s="44">
        <v>63</v>
      </c>
      <c r="J21" s="43">
        <v>1</v>
      </c>
      <c r="K21" s="46" t="s">
        <v>101</v>
      </c>
      <c r="L21" s="44">
        <v>7</v>
      </c>
      <c r="N21" s="43">
        <v>1</v>
      </c>
      <c r="O21" s="46" t="s">
        <v>116</v>
      </c>
      <c r="P21" s="44"/>
      <c r="R21" s="43">
        <v>1</v>
      </c>
      <c r="S21" s="46" t="s">
        <v>124</v>
      </c>
      <c r="T21" s="44"/>
      <c r="V21" s="43">
        <v>1</v>
      </c>
      <c r="W21" s="46" t="s">
        <v>133</v>
      </c>
      <c r="X21" s="44"/>
      <c r="Z21" s="43">
        <v>1</v>
      </c>
      <c r="AA21" s="46" t="s">
        <v>141</v>
      </c>
      <c r="AB21" s="44">
        <v>5</v>
      </c>
      <c r="AD21" s="43">
        <v>1</v>
      </c>
      <c r="AE21" s="46" t="s">
        <v>156</v>
      </c>
      <c r="AF21" s="44"/>
      <c r="AH21" s="43">
        <v>1</v>
      </c>
      <c r="AI21" s="46" t="s">
        <v>171</v>
      </c>
      <c r="AJ21" s="44"/>
      <c r="AL21" s="43">
        <v>1</v>
      </c>
      <c r="AM21" s="85" t="s">
        <v>180</v>
      </c>
      <c r="AN21" s="44"/>
      <c r="AP21" s="43">
        <v>1</v>
      </c>
      <c r="AQ21" s="85" t="s">
        <v>195</v>
      </c>
      <c r="AR21" s="44"/>
      <c r="AT21" s="43">
        <v>1</v>
      </c>
      <c r="AU21" s="85" t="s">
        <v>208</v>
      </c>
      <c r="AV21" s="44"/>
      <c r="AX21" s="43">
        <v>1</v>
      </c>
      <c r="AY21" s="85" t="s">
        <v>223</v>
      </c>
      <c r="AZ21" s="44"/>
      <c r="BB21" s="43">
        <v>1</v>
      </c>
      <c r="BC21" s="85" t="s">
        <v>238</v>
      </c>
      <c r="BD21" s="44">
        <v>5</v>
      </c>
      <c r="BF21" s="43">
        <v>1</v>
      </c>
      <c r="BG21" s="95" t="s">
        <v>253</v>
      </c>
      <c r="BH21" s="44"/>
      <c r="BJ21" s="43">
        <v>1</v>
      </c>
      <c r="BK21" s="85" t="s">
        <v>268</v>
      </c>
      <c r="BL21" s="44"/>
      <c r="BN21" s="43">
        <v>1</v>
      </c>
      <c r="BO21" s="46" t="s">
        <v>283</v>
      </c>
      <c r="BP21" s="44"/>
      <c r="BR21" s="43">
        <v>1</v>
      </c>
      <c r="BS21" s="94" t="s">
        <v>53</v>
      </c>
      <c r="BT21" s="44"/>
    </row>
    <row r="22" spans="2:72" x14ac:dyDescent="0.25">
      <c r="B22" s="35">
        <v>2</v>
      </c>
      <c r="C22" s="52" t="s">
        <v>59</v>
      </c>
      <c r="D22" s="42">
        <v>1</v>
      </c>
      <c r="F22" s="35">
        <v>2</v>
      </c>
      <c r="G22" s="52" t="s">
        <v>74</v>
      </c>
      <c r="H22" s="42">
        <v>0</v>
      </c>
      <c r="J22" s="35">
        <v>2</v>
      </c>
      <c r="K22" s="85" t="s">
        <v>102</v>
      </c>
      <c r="L22" s="42">
        <v>14</v>
      </c>
      <c r="N22" s="35">
        <v>2</v>
      </c>
      <c r="O22" s="85" t="s">
        <v>117</v>
      </c>
      <c r="P22" s="42"/>
      <c r="R22" s="35">
        <v>2</v>
      </c>
      <c r="S22" s="85" t="s">
        <v>125</v>
      </c>
      <c r="T22" s="42"/>
      <c r="V22" s="35">
        <v>2</v>
      </c>
      <c r="W22" s="85" t="s">
        <v>134</v>
      </c>
      <c r="X22" s="42"/>
      <c r="Z22" s="35">
        <v>2</v>
      </c>
      <c r="AA22" s="85" t="s">
        <v>142</v>
      </c>
      <c r="AB22" s="42">
        <v>1</v>
      </c>
      <c r="AD22" s="35">
        <v>2</v>
      </c>
      <c r="AE22" s="85" t="s">
        <v>157</v>
      </c>
      <c r="AF22" s="42"/>
      <c r="AH22" s="35">
        <v>2</v>
      </c>
      <c r="AI22" s="85" t="s">
        <v>172</v>
      </c>
      <c r="AJ22" s="42"/>
      <c r="AL22" s="35">
        <v>2</v>
      </c>
      <c r="AM22" s="85" t="s">
        <v>181</v>
      </c>
      <c r="AN22" s="42"/>
      <c r="AP22" s="35">
        <v>2</v>
      </c>
      <c r="AQ22" s="85" t="s">
        <v>196</v>
      </c>
      <c r="AR22" s="42"/>
      <c r="AT22" s="35">
        <v>2</v>
      </c>
      <c r="AU22" s="85" t="s">
        <v>209</v>
      </c>
      <c r="AV22" s="42"/>
      <c r="AX22" s="35">
        <v>2</v>
      </c>
      <c r="AY22" s="85" t="s">
        <v>224</v>
      </c>
      <c r="AZ22" s="42"/>
      <c r="BB22" s="35">
        <v>2</v>
      </c>
      <c r="BC22" s="85" t="s">
        <v>239</v>
      </c>
      <c r="BD22" s="42"/>
      <c r="BF22" s="35">
        <v>2</v>
      </c>
      <c r="BG22" s="95" t="s">
        <v>254</v>
      </c>
      <c r="BH22" s="42"/>
      <c r="BJ22" s="35">
        <v>2</v>
      </c>
      <c r="BK22" s="85" t="s">
        <v>269</v>
      </c>
      <c r="BL22" s="42"/>
      <c r="BN22" s="35">
        <v>2</v>
      </c>
      <c r="BO22" s="85" t="s">
        <v>284</v>
      </c>
      <c r="BP22" s="42"/>
      <c r="BR22" s="35">
        <v>2</v>
      </c>
      <c r="BS22" s="95" t="s">
        <v>53</v>
      </c>
      <c r="BT22" s="42"/>
    </row>
    <row r="23" spans="2:72" x14ac:dyDescent="0.25">
      <c r="B23" s="43">
        <v>3</v>
      </c>
      <c r="C23" s="52" t="s">
        <v>60</v>
      </c>
      <c r="D23" s="44"/>
      <c r="F23" s="43">
        <v>3</v>
      </c>
      <c r="G23" s="52" t="s">
        <v>75</v>
      </c>
      <c r="H23" s="44">
        <v>33</v>
      </c>
      <c r="J23" s="43">
        <v>3</v>
      </c>
      <c r="K23" s="85" t="s">
        <v>103</v>
      </c>
      <c r="L23" s="44"/>
      <c r="N23" s="43">
        <v>3</v>
      </c>
      <c r="O23" s="85" t="s">
        <v>118</v>
      </c>
      <c r="P23" s="44">
        <v>1</v>
      </c>
      <c r="R23" s="43">
        <v>3</v>
      </c>
      <c r="S23" s="85" t="s">
        <v>126</v>
      </c>
      <c r="T23" s="44"/>
      <c r="V23" s="43">
        <v>3</v>
      </c>
      <c r="W23" s="85" t="s">
        <v>135</v>
      </c>
      <c r="X23" s="44"/>
      <c r="Z23" s="43">
        <v>3</v>
      </c>
      <c r="AA23" s="85" t="s">
        <v>143</v>
      </c>
      <c r="AB23" s="44">
        <v>1</v>
      </c>
      <c r="AD23" s="43">
        <v>3</v>
      </c>
      <c r="AE23" s="85" t="s">
        <v>158</v>
      </c>
      <c r="AF23" s="44"/>
      <c r="AH23" s="43">
        <v>3</v>
      </c>
      <c r="AI23" s="85" t="s">
        <v>173</v>
      </c>
      <c r="AJ23" s="44"/>
      <c r="AL23" s="43">
        <v>3</v>
      </c>
      <c r="AM23" s="123" t="s">
        <v>182</v>
      </c>
      <c r="AN23" s="44"/>
      <c r="AP23" s="43">
        <v>3</v>
      </c>
      <c r="AQ23" s="85" t="s">
        <v>197</v>
      </c>
      <c r="AR23" s="44"/>
      <c r="AT23" s="43">
        <v>3</v>
      </c>
      <c r="AU23" s="85" t="s">
        <v>210</v>
      </c>
      <c r="AV23" s="44">
        <v>2</v>
      </c>
      <c r="AX23" s="43">
        <v>3</v>
      </c>
      <c r="AY23" s="85" t="s">
        <v>225</v>
      </c>
      <c r="AZ23" s="44"/>
      <c r="BB23" s="43">
        <v>3</v>
      </c>
      <c r="BC23" s="85" t="s">
        <v>252</v>
      </c>
      <c r="BD23" s="44"/>
      <c r="BF23" s="43">
        <v>3</v>
      </c>
      <c r="BG23" s="95" t="s">
        <v>255</v>
      </c>
      <c r="BH23" s="44"/>
      <c r="BJ23" s="43">
        <v>3</v>
      </c>
      <c r="BK23" s="85" t="s">
        <v>270</v>
      </c>
      <c r="BL23" s="44"/>
      <c r="BN23" s="43">
        <v>3</v>
      </c>
      <c r="BO23" s="85" t="s">
        <v>285</v>
      </c>
      <c r="BP23" s="44"/>
      <c r="BR23" s="43">
        <v>3</v>
      </c>
      <c r="BS23" s="95" t="s">
        <v>53</v>
      </c>
      <c r="BT23" s="44"/>
    </row>
    <row r="24" spans="2:72" x14ac:dyDescent="0.25">
      <c r="B24" s="35">
        <v>4</v>
      </c>
      <c r="C24" s="52" t="s">
        <v>61</v>
      </c>
      <c r="D24" s="42"/>
      <c r="F24" s="35">
        <v>4</v>
      </c>
      <c r="G24" s="52" t="s">
        <v>76</v>
      </c>
      <c r="H24" s="42">
        <v>0</v>
      </c>
      <c r="J24" s="35">
        <v>4</v>
      </c>
      <c r="K24" s="85" t="s">
        <v>104</v>
      </c>
      <c r="L24" s="42"/>
      <c r="N24" s="35">
        <v>4</v>
      </c>
      <c r="O24" s="85" t="s">
        <v>119</v>
      </c>
      <c r="P24" s="42"/>
      <c r="R24" s="35">
        <v>4</v>
      </c>
      <c r="S24" s="85" t="s">
        <v>127</v>
      </c>
      <c r="T24" s="42"/>
      <c r="V24" s="35">
        <v>4</v>
      </c>
      <c r="W24" s="85" t="s">
        <v>136</v>
      </c>
      <c r="X24" s="42"/>
      <c r="Z24" s="35">
        <v>4</v>
      </c>
      <c r="AA24" s="85" t="s">
        <v>144</v>
      </c>
      <c r="AB24" s="42">
        <v>18</v>
      </c>
      <c r="AD24" s="35">
        <v>4</v>
      </c>
      <c r="AE24" s="85" t="s">
        <v>159</v>
      </c>
      <c r="AF24" s="42"/>
      <c r="AH24" s="35">
        <v>4</v>
      </c>
      <c r="AI24" s="85" t="s">
        <v>174</v>
      </c>
      <c r="AJ24" s="42"/>
      <c r="AL24" s="35">
        <v>4</v>
      </c>
      <c r="AM24" s="85" t="s">
        <v>183</v>
      </c>
      <c r="AN24" s="42"/>
      <c r="AP24" s="35">
        <v>4</v>
      </c>
      <c r="AQ24" s="85" t="s">
        <v>198</v>
      </c>
      <c r="AR24" s="42"/>
      <c r="AT24" s="35">
        <v>4</v>
      </c>
      <c r="AU24" s="85" t="s">
        <v>211</v>
      </c>
      <c r="AV24" s="42"/>
      <c r="AX24" s="35">
        <v>4</v>
      </c>
      <c r="AY24" s="85" t="s">
        <v>226</v>
      </c>
      <c r="AZ24" s="42"/>
      <c r="BB24" s="35">
        <v>4</v>
      </c>
      <c r="BC24" s="85" t="s">
        <v>240</v>
      </c>
      <c r="BD24" s="42"/>
      <c r="BF24" s="35">
        <v>4</v>
      </c>
      <c r="BG24" s="95" t="s">
        <v>256</v>
      </c>
      <c r="BH24" s="42"/>
      <c r="BJ24" s="35">
        <v>4</v>
      </c>
      <c r="BK24" s="85" t="s">
        <v>271</v>
      </c>
      <c r="BL24" s="42"/>
      <c r="BN24" s="35">
        <v>4</v>
      </c>
      <c r="BO24" s="85" t="s">
        <v>286</v>
      </c>
      <c r="BP24" s="42"/>
      <c r="BR24" s="35">
        <v>4</v>
      </c>
      <c r="BS24" s="95" t="s">
        <v>53</v>
      </c>
      <c r="BT24" s="42"/>
    </row>
    <row r="25" spans="2:72" x14ac:dyDescent="0.25">
      <c r="B25" s="43">
        <v>5</v>
      </c>
      <c r="C25" s="52" t="s">
        <v>62</v>
      </c>
      <c r="D25" s="44"/>
      <c r="F25" s="43">
        <v>5</v>
      </c>
      <c r="G25" s="52" t="s">
        <v>77</v>
      </c>
      <c r="H25" s="44">
        <v>0</v>
      </c>
      <c r="J25" s="43">
        <v>5</v>
      </c>
      <c r="K25" s="85" t="s">
        <v>105</v>
      </c>
      <c r="L25" s="44"/>
      <c r="N25" s="43">
        <v>5</v>
      </c>
      <c r="O25" s="85" t="s">
        <v>120</v>
      </c>
      <c r="P25" s="44"/>
      <c r="R25" s="43">
        <v>5</v>
      </c>
      <c r="S25" s="85" t="s">
        <v>128</v>
      </c>
      <c r="T25" s="44"/>
      <c r="V25" s="43">
        <v>5</v>
      </c>
      <c r="W25" s="85" t="s">
        <v>137</v>
      </c>
      <c r="X25" s="44"/>
      <c r="Z25" s="43">
        <v>5</v>
      </c>
      <c r="AA25" s="85" t="s">
        <v>145</v>
      </c>
      <c r="AB25" s="44">
        <v>1</v>
      </c>
      <c r="AD25" s="43">
        <v>5</v>
      </c>
      <c r="AE25" s="85" t="s">
        <v>160</v>
      </c>
      <c r="AF25" s="44"/>
      <c r="AH25" s="43">
        <v>5</v>
      </c>
      <c r="AI25" s="85" t="s">
        <v>175</v>
      </c>
      <c r="AJ25" s="44"/>
      <c r="AL25" s="43">
        <v>5</v>
      </c>
      <c r="AM25" s="85" t="s">
        <v>184</v>
      </c>
      <c r="AN25" s="44"/>
      <c r="AP25" s="43">
        <v>5</v>
      </c>
      <c r="AQ25" s="85" t="s">
        <v>165</v>
      </c>
      <c r="AR25" s="44"/>
      <c r="AT25" s="43">
        <v>5</v>
      </c>
      <c r="AU25" s="85" t="s">
        <v>212</v>
      </c>
      <c r="AV25" s="44"/>
      <c r="AX25" s="43">
        <v>5</v>
      </c>
      <c r="AY25" s="85" t="s">
        <v>227</v>
      </c>
      <c r="AZ25" s="44"/>
      <c r="BB25" s="43">
        <v>5</v>
      </c>
      <c r="BC25" s="85" t="s">
        <v>241</v>
      </c>
      <c r="BD25" s="44"/>
      <c r="BF25" s="43">
        <v>5</v>
      </c>
      <c r="BG25" s="95" t="s">
        <v>257</v>
      </c>
      <c r="BH25" s="44"/>
      <c r="BJ25" s="43">
        <v>5</v>
      </c>
      <c r="BK25" s="85" t="s">
        <v>272</v>
      </c>
      <c r="BL25" s="44"/>
      <c r="BN25" s="43">
        <v>5</v>
      </c>
      <c r="BO25" s="85" t="s">
        <v>287</v>
      </c>
      <c r="BP25" s="44"/>
      <c r="BR25" s="43">
        <v>5</v>
      </c>
      <c r="BS25" s="95" t="s">
        <v>53</v>
      </c>
      <c r="BT25" s="44"/>
    </row>
    <row r="26" spans="2:72" x14ac:dyDescent="0.25">
      <c r="B26" s="35">
        <v>6</v>
      </c>
      <c r="C26" s="52" t="s">
        <v>63</v>
      </c>
      <c r="D26" s="42"/>
      <c r="F26" s="35">
        <v>6</v>
      </c>
      <c r="G26" s="52" t="s">
        <v>78</v>
      </c>
      <c r="H26" s="42">
        <v>0</v>
      </c>
      <c r="J26" s="35">
        <v>6</v>
      </c>
      <c r="K26" s="85" t="s">
        <v>106</v>
      </c>
      <c r="L26" s="42">
        <v>6</v>
      </c>
      <c r="N26" s="35">
        <v>6</v>
      </c>
      <c r="O26" s="85" t="s">
        <v>121</v>
      </c>
      <c r="P26" s="42"/>
      <c r="R26" s="35">
        <v>6</v>
      </c>
      <c r="S26" s="85" t="s">
        <v>129</v>
      </c>
      <c r="T26" s="42"/>
      <c r="V26" s="35">
        <v>6</v>
      </c>
      <c r="W26" s="85" t="s">
        <v>138</v>
      </c>
      <c r="X26" s="42"/>
      <c r="Z26" s="35">
        <v>6</v>
      </c>
      <c r="AA26" s="85" t="s">
        <v>146</v>
      </c>
      <c r="AB26" s="42">
        <v>4</v>
      </c>
      <c r="AD26" s="35">
        <v>6</v>
      </c>
      <c r="AE26" s="85" t="s">
        <v>161</v>
      </c>
      <c r="AF26" s="42"/>
      <c r="AH26" s="35">
        <v>6</v>
      </c>
      <c r="AI26" s="85" t="s">
        <v>176</v>
      </c>
      <c r="AJ26" s="42"/>
      <c r="AL26" s="35">
        <v>6</v>
      </c>
      <c r="AM26" s="85" t="s">
        <v>185</v>
      </c>
      <c r="AN26" s="42"/>
      <c r="AP26" s="35">
        <v>6</v>
      </c>
      <c r="AQ26" s="85" t="s">
        <v>199</v>
      </c>
      <c r="AR26" s="42"/>
      <c r="AT26" s="35">
        <v>6</v>
      </c>
      <c r="AU26" s="85" t="s">
        <v>213</v>
      </c>
      <c r="AV26" s="42"/>
      <c r="AX26" s="35">
        <v>6</v>
      </c>
      <c r="AY26" s="85" t="s">
        <v>228</v>
      </c>
      <c r="AZ26" s="42"/>
      <c r="BB26" s="35">
        <v>6</v>
      </c>
      <c r="BC26" s="85" t="s">
        <v>242</v>
      </c>
      <c r="BD26" s="42"/>
      <c r="BF26" s="35">
        <v>6</v>
      </c>
      <c r="BG26" s="95" t="s">
        <v>258</v>
      </c>
      <c r="BH26" s="42"/>
      <c r="BJ26" s="35">
        <v>6</v>
      </c>
      <c r="BK26" s="85" t="s">
        <v>273</v>
      </c>
      <c r="BL26" s="42"/>
      <c r="BN26" s="35">
        <v>6</v>
      </c>
      <c r="BO26" s="85" t="s">
        <v>288</v>
      </c>
      <c r="BP26" s="42"/>
      <c r="BR26" s="35">
        <v>6</v>
      </c>
      <c r="BS26" s="95" t="s">
        <v>53</v>
      </c>
      <c r="BT26" s="42"/>
    </row>
    <row r="27" spans="2:72" x14ac:dyDescent="0.25">
      <c r="B27" s="43">
        <v>7</v>
      </c>
      <c r="C27" s="52" t="s">
        <v>64</v>
      </c>
      <c r="D27" s="44"/>
      <c r="F27" s="43">
        <v>7</v>
      </c>
      <c r="G27" s="121" t="s">
        <v>79</v>
      </c>
      <c r="H27" s="44">
        <v>1</v>
      </c>
      <c r="J27" s="43">
        <v>7</v>
      </c>
      <c r="K27" s="85" t="s">
        <v>107</v>
      </c>
      <c r="L27" s="44"/>
      <c r="N27" s="43">
        <v>7</v>
      </c>
      <c r="O27" s="85" t="s">
        <v>122</v>
      </c>
      <c r="P27" s="44"/>
      <c r="R27" s="43">
        <v>7</v>
      </c>
      <c r="S27" s="85" t="s">
        <v>130</v>
      </c>
      <c r="T27" s="44"/>
      <c r="V27" s="43">
        <v>7</v>
      </c>
      <c r="W27" s="85" t="s">
        <v>139</v>
      </c>
      <c r="X27" s="44"/>
      <c r="Z27" s="43">
        <v>7</v>
      </c>
      <c r="AA27" s="123" t="s">
        <v>147</v>
      </c>
      <c r="AB27" s="44">
        <v>3</v>
      </c>
      <c r="AD27" s="43">
        <v>7</v>
      </c>
      <c r="AE27" s="85" t="s">
        <v>169</v>
      </c>
      <c r="AF27" s="44"/>
      <c r="AH27" s="43">
        <v>7</v>
      </c>
      <c r="AI27" s="85" t="s">
        <v>177</v>
      </c>
      <c r="AJ27" s="44"/>
      <c r="AL27" s="43">
        <v>7</v>
      </c>
      <c r="AM27" s="85" t="s">
        <v>186</v>
      </c>
      <c r="AN27" s="44"/>
      <c r="AP27" s="43">
        <v>7</v>
      </c>
      <c r="AQ27" s="85" t="s">
        <v>200</v>
      </c>
      <c r="AR27" s="44"/>
      <c r="AT27" s="43">
        <v>7</v>
      </c>
      <c r="AU27" s="85" t="s">
        <v>214</v>
      </c>
      <c r="AV27" s="44"/>
      <c r="AX27" s="43">
        <v>7</v>
      </c>
      <c r="AY27" s="85" t="s">
        <v>229</v>
      </c>
      <c r="AZ27" s="44"/>
      <c r="BB27" s="43">
        <v>7</v>
      </c>
      <c r="BC27" s="85" t="s">
        <v>243</v>
      </c>
      <c r="BD27" s="44"/>
      <c r="BF27" s="43">
        <v>7</v>
      </c>
      <c r="BG27" s="95" t="s">
        <v>53</v>
      </c>
      <c r="BH27" s="44"/>
      <c r="BJ27" s="43">
        <v>7</v>
      </c>
      <c r="BK27" s="95" t="s">
        <v>259</v>
      </c>
      <c r="BL27" s="44"/>
      <c r="BN27" s="43">
        <v>7</v>
      </c>
      <c r="BO27" s="85" t="s">
        <v>274</v>
      </c>
      <c r="BP27" s="44"/>
      <c r="BR27" s="43">
        <v>7</v>
      </c>
      <c r="BS27" s="95" t="s">
        <v>53</v>
      </c>
      <c r="BT27" s="44"/>
    </row>
    <row r="28" spans="2:72" x14ac:dyDescent="0.25">
      <c r="B28" s="35">
        <v>8</v>
      </c>
      <c r="C28" s="52" t="s">
        <v>65</v>
      </c>
      <c r="D28" s="42"/>
      <c r="F28" s="35">
        <v>8</v>
      </c>
      <c r="G28" s="52" t="s">
        <v>80</v>
      </c>
      <c r="H28" s="42">
        <v>0</v>
      </c>
      <c r="J28" s="35">
        <v>8</v>
      </c>
      <c r="K28" s="85" t="s">
        <v>108</v>
      </c>
      <c r="L28" s="42"/>
      <c r="N28" s="35">
        <v>8</v>
      </c>
      <c r="O28" s="85" t="s">
        <v>123</v>
      </c>
      <c r="P28" s="42"/>
      <c r="R28" s="35">
        <v>8</v>
      </c>
      <c r="S28" s="85" t="s">
        <v>131</v>
      </c>
      <c r="T28" s="42"/>
      <c r="V28" s="35">
        <v>8</v>
      </c>
      <c r="W28" s="85" t="s">
        <v>140</v>
      </c>
      <c r="X28" s="42"/>
      <c r="Z28" s="35">
        <v>8</v>
      </c>
      <c r="AA28" s="85" t="s">
        <v>148</v>
      </c>
      <c r="AB28" s="42">
        <v>1</v>
      </c>
      <c r="AD28" s="35">
        <v>8</v>
      </c>
      <c r="AE28" s="85" t="s">
        <v>162</v>
      </c>
      <c r="AF28" s="42"/>
      <c r="AH28" s="35">
        <v>8</v>
      </c>
      <c r="AI28" s="85" t="s">
        <v>178</v>
      </c>
      <c r="AJ28" s="42"/>
      <c r="AL28" s="35">
        <v>8</v>
      </c>
      <c r="AM28" s="85" t="s">
        <v>187</v>
      </c>
      <c r="AN28" s="42"/>
      <c r="AP28" s="35">
        <v>8</v>
      </c>
      <c r="AQ28" s="124" t="s">
        <v>201</v>
      </c>
      <c r="AR28" s="42"/>
      <c r="AT28" s="35">
        <v>8</v>
      </c>
      <c r="AU28" s="85" t="s">
        <v>215</v>
      </c>
      <c r="AV28" s="42"/>
      <c r="AX28" s="35">
        <v>8</v>
      </c>
      <c r="AY28" s="85" t="s">
        <v>230</v>
      </c>
      <c r="AZ28" s="42"/>
      <c r="BB28" s="35">
        <v>8</v>
      </c>
      <c r="BC28" s="85" t="s">
        <v>244</v>
      </c>
      <c r="BD28" s="42"/>
      <c r="BF28" s="35">
        <v>8</v>
      </c>
      <c r="BG28" s="95" t="s">
        <v>53</v>
      </c>
      <c r="BH28" s="42"/>
      <c r="BJ28" s="35">
        <v>8</v>
      </c>
      <c r="BK28" s="95" t="s">
        <v>260</v>
      </c>
      <c r="BL28" s="42"/>
      <c r="BN28" s="35">
        <v>8</v>
      </c>
      <c r="BO28" s="85" t="s">
        <v>275</v>
      </c>
      <c r="BP28" s="42"/>
      <c r="BR28" s="35">
        <v>8</v>
      </c>
      <c r="BS28" s="95" t="s">
        <v>53</v>
      </c>
      <c r="BT28" s="42"/>
    </row>
    <row r="29" spans="2:72" x14ac:dyDescent="0.25">
      <c r="B29" s="43">
        <v>9</v>
      </c>
      <c r="C29" s="52" t="s">
        <v>66</v>
      </c>
      <c r="D29" s="44"/>
      <c r="F29" s="43">
        <v>9</v>
      </c>
      <c r="G29" s="52" t="s">
        <v>81</v>
      </c>
      <c r="H29" s="44">
        <v>0</v>
      </c>
      <c r="J29" s="43">
        <v>9</v>
      </c>
      <c r="K29" s="85" t="s">
        <v>109</v>
      </c>
      <c r="L29" s="44"/>
      <c r="N29" s="43">
        <v>9</v>
      </c>
      <c r="O29" s="95" t="s">
        <v>53</v>
      </c>
      <c r="P29" s="44"/>
      <c r="R29" s="43">
        <v>9</v>
      </c>
      <c r="S29" s="85" t="s">
        <v>132</v>
      </c>
      <c r="T29" s="44"/>
      <c r="V29" s="43">
        <v>9</v>
      </c>
      <c r="W29" s="95" t="s">
        <v>53</v>
      </c>
      <c r="X29" s="44"/>
      <c r="Z29" s="43">
        <v>9</v>
      </c>
      <c r="AA29" s="85" t="s">
        <v>149</v>
      </c>
      <c r="AB29" s="44">
        <v>0</v>
      </c>
      <c r="AD29" s="43">
        <v>9</v>
      </c>
      <c r="AE29" s="85" t="s">
        <v>163</v>
      </c>
      <c r="AF29" s="44"/>
      <c r="AH29" s="43">
        <v>9</v>
      </c>
      <c r="AI29" s="85" t="s">
        <v>179</v>
      </c>
      <c r="AJ29" s="44"/>
      <c r="AL29" s="43">
        <v>9</v>
      </c>
      <c r="AM29" s="85" t="s">
        <v>188</v>
      </c>
      <c r="AN29" s="44"/>
      <c r="AP29" s="43">
        <v>9</v>
      </c>
      <c r="AQ29" s="85" t="s">
        <v>202</v>
      </c>
      <c r="AR29" s="44"/>
      <c r="AT29" s="43">
        <v>9</v>
      </c>
      <c r="AU29" s="85" t="s">
        <v>216</v>
      </c>
      <c r="AV29" s="44"/>
      <c r="AX29" s="43">
        <v>9</v>
      </c>
      <c r="AY29" s="85" t="s">
        <v>231</v>
      </c>
      <c r="AZ29" s="44"/>
      <c r="BB29" s="43">
        <v>9</v>
      </c>
      <c r="BC29" s="85" t="s">
        <v>245</v>
      </c>
      <c r="BD29" s="44"/>
      <c r="BF29" s="43">
        <v>9</v>
      </c>
      <c r="BG29" s="95" t="s">
        <v>53</v>
      </c>
      <c r="BH29" s="44"/>
      <c r="BJ29" s="43">
        <v>9</v>
      </c>
      <c r="BK29" s="95" t="s">
        <v>261</v>
      </c>
      <c r="BL29" s="44"/>
      <c r="BN29" s="43">
        <v>9</v>
      </c>
      <c r="BO29" s="85" t="s">
        <v>276</v>
      </c>
      <c r="BP29" s="44"/>
      <c r="BR29" s="43">
        <v>9</v>
      </c>
      <c r="BS29" s="95" t="s">
        <v>53</v>
      </c>
      <c r="BT29" s="44"/>
    </row>
    <row r="30" spans="2:72" x14ac:dyDescent="0.25">
      <c r="B30" s="35">
        <v>10</v>
      </c>
      <c r="C30" s="52" t="s">
        <v>67</v>
      </c>
      <c r="D30" s="42"/>
      <c r="F30" s="35">
        <v>10</v>
      </c>
      <c r="G30" s="52" t="s">
        <v>82</v>
      </c>
      <c r="H30" s="42">
        <v>2</v>
      </c>
      <c r="J30" s="35">
        <v>10</v>
      </c>
      <c r="K30" s="85" t="s">
        <v>110</v>
      </c>
      <c r="L30" s="42"/>
      <c r="N30" s="35">
        <v>10</v>
      </c>
      <c r="O30" s="95" t="s">
        <v>53</v>
      </c>
      <c r="P30" s="42"/>
      <c r="R30" s="35">
        <v>10</v>
      </c>
      <c r="S30" s="95" t="s">
        <v>53</v>
      </c>
      <c r="T30" s="42"/>
      <c r="V30" s="35">
        <v>10</v>
      </c>
      <c r="W30" s="95" t="s">
        <v>53</v>
      </c>
      <c r="X30" s="42"/>
      <c r="Z30" s="35">
        <v>10</v>
      </c>
      <c r="AA30" s="85" t="s">
        <v>150</v>
      </c>
      <c r="AB30" s="42">
        <v>1</v>
      </c>
      <c r="AD30" s="35">
        <v>10</v>
      </c>
      <c r="AE30" s="85" t="s">
        <v>164</v>
      </c>
      <c r="AF30" s="42"/>
      <c r="AH30" s="35">
        <v>10</v>
      </c>
      <c r="AI30" s="95" t="s">
        <v>53</v>
      </c>
      <c r="AJ30" s="42"/>
      <c r="AL30" s="35">
        <v>10</v>
      </c>
      <c r="AM30" s="85" t="s">
        <v>189</v>
      </c>
      <c r="AN30" s="42"/>
      <c r="AP30" s="35">
        <v>10</v>
      </c>
      <c r="AQ30" s="123" t="s">
        <v>203</v>
      </c>
      <c r="AR30" s="42"/>
      <c r="AT30" s="35">
        <v>10</v>
      </c>
      <c r="AU30" s="85" t="s">
        <v>217</v>
      </c>
      <c r="AV30" s="42"/>
      <c r="AX30" s="35">
        <v>10</v>
      </c>
      <c r="AY30" s="85" t="s">
        <v>232</v>
      </c>
      <c r="AZ30" s="42"/>
      <c r="BB30" s="35">
        <v>10</v>
      </c>
      <c r="BC30" s="85" t="s">
        <v>246</v>
      </c>
      <c r="BD30" s="42"/>
      <c r="BF30" s="35">
        <v>10</v>
      </c>
      <c r="BG30" s="95" t="s">
        <v>53</v>
      </c>
      <c r="BH30" s="42"/>
      <c r="BJ30" s="35">
        <v>10</v>
      </c>
      <c r="BK30" s="95" t="s">
        <v>262</v>
      </c>
      <c r="BL30" s="42"/>
      <c r="BN30" s="35">
        <v>10</v>
      </c>
      <c r="BO30" s="85" t="s">
        <v>277</v>
      </c>
      <c r="BP30" s="42"/>
      <c r="BR30" s="35">
        <v>10</v>
      </c>
      <c r="BS30" s="95" t="s">
        <v>53</v>
      </c>
      <c r="BT30" s="42"/>
    </row>
    <row r="31" spans="2:72" x14ac:dyDescent="0.25">
      <c r="B31" s="43">
        <v>11</v>
      </c>
      <c r="C31" s="52" t="s">
        <v>68</v>
      </c>
      <c r="D31" s="44"/>
      <c r="F31" s="43">
        <v>11</v>
      </c>
      <c r="G31" s="52" t="s">
        <v>83</v>
      </c>
      <c r="H31" s="44"/>
      <c r="J31" s="43">
        <v>11</v>
      </c>
      <c r="K31" s="85" t="s">
        <v>111</v>
      </c>
      <c r="L31" s="44"/>
      <c r="N31" s="43">
        <v>11</v>
      </c>
      <c r="O31" s="95" t="s">
        <v>53</v>
      </c>
      <c r="P31" s="44"/>
      <c r="R31" s="43">
        <v>11</v>
      </c>
      <c r="S31" s="95" t="s">
        <v>53</v>
      </c>
      <c r="T31" s="44"/>
      <c r="V31" s="43">
        <v>11</v>
      </c>
      <c r="W31" s="95" t="s">
        <v>53</v>
      </c>
      <c r="X31" s="44"/>
      <c r="Z31" s="43">
        <v>11</v>
      </c>
      <c r="AA31" s="85" t="s">
        <v>151</v>
      </c>
      <c r="AB31" s="44">
        <v>3</v>
      </c>
      <c r="AD31" s="43">
        <v>11</v>
      </c>
      <c r="AE31" s="85" t="s">
        <v>165</v>
      </c>
      <c r="AF31" s="44"/>
      <c r="AH31" s="43">
        <v>11</v>
      </c>
      <c r="AI31" s="95" t="s">
        <v>53</v>
      </c>
      <c r="AJ31" s="44"/>
      <c r="AL31" s="43">
        <v>11</v>
      </c>
      <c r="AM31" s="85" t="s">
        <v>190</v>
      </c>
      <c r="AN31" s="44"/>
      <c r="AP31" s="43">
        <v>11</v>
      </c>
      <c r="AQ31" s="85" t="s">
        <v>306</v>
      </c>
      <c r="AR31" s="44"/>
      <c r="AT31" s="43">
        <v>11</v>
      </c>
      <c r="AU31" s="85" t="s">
        <v>218</v>
      </c>
      <c r="AV31" s="44"/>
      <c r="AX31" s="43">
        <v>11</v>
      </c>
      <c r="AY31" s="85" t="s">
        <v>233</v>
      </c>
      <c r="AZ31" s="44"/>
      <c r="BB31" s="43">
        <v>11</v>
      </c>
      <c r="BC31" s="85" t="s">
        <v>247</v>
      </c>
      <c r="BD31" s="44"/>
      <c r="BF31" s="43">
        <v>11</v>
      </c>
      <c r="BG31" s="95" t="s">
        <v>53</v>
      </c>
      <c r="BH31" s="44"/>
      <c r="BJ31" s="43">
        <v>11</v>
      </c>
      <c r="BK31" s="95" t="s">
        <v>263</v>
      </c>
      <c r="BL31" s="44"/>
      <c r="BN31" s="43">
        <v>11</v>
      </c>
      <c r="BO31" s="85" t="s">
        <v>278</v>
      </c>
      <c r="BP31" s="44"/>
      <c r="BR31" s="43">
        <v>11</v>
      </c>
      <c r="BS31" s="95" t="s">
        <v>53</v>
      </c>
      <c r="BT31" s="44"/>
    </row>
    <row r="32" spans="2:72" x14ac:dyDescent="0.25">
      <c r="B32" s="35">
        <v>12</v>
      </c>
      <c r="C32" s="52" t="s">
        <v>69</v>
      </c>
      <c r="D32" s="44"/>
      <c r="F32" s="35">
        <v>12</v>
      </c>
      <c r="G32" s="52" t="s">
        <v>84</v>
      </c>
      <c r="H32" s="44"/>
      <c r="J32" s="35">
        <v>12</v>
      </c>
      <c r="K32" s="85" t="s">
        <v>112</v>
      </c>
      <c r="L32" s="44"/>
      <c r="N32" s="35">
        <v>12</v>
      </c>
      <c r="O32" s="95" t="s">
        <v>53</v>
      </c>
      <c r="P32" s="44"/>
      <c r="R32" s="35">
        <v>12</v>
      </c>
      <c r="S32" s="95" t="s">
        <v>53</v>
      </c>
      <c r="T32" s="44"/>
      <c r="V32" s="35">
        <v>12</v>
      </c>
      <c r="W32" s="95" t="s">
        <v>53</v>
      </c>
      <c r="X32" s="44"/>
      <c r="Z32" s="35">
        <v>12</v>
      </c>
      <c r="AA32" s="85" t="s">
        <v>152</v>
      </c>
      <c r="AB32" s="44">
        <v>0</v>
      </c>
      <c r="AD32" s="35">
        <v>12</v>
      </c>
      <c r="AE32" s="85" t="s">
        <v>166</v>
      </c>
      <c r="AF32" s="44"/>
      <c r="AH32" s="35">
        <v>12</v>
      </c>
      <c r="AI32" s="95" t="s">
        <v>53</v>
      </c>
      <c r="AJ32" s="44"/>
      <c r="AL32" s="35">
        <v>12</v>
      </c>
      <c r="AM32" s="85" t="s">
        <v>191</v>
      </c>
      <c r="AN32" s="44"/>
      <c r="AP32" s="35">
        <v>12</v>
      </c>
      <c r="AQ32" s="85" t="s">
        <v>204</v>
      </c>
      <c r="AR32" s="44"/>
      <c r="AT32" s="35">
        <v>12</v>
      </c>
      <c r="AU32" s="85" t="s">
        <v>219</v>
      </c>
      <c r="AV32" s="44"/>
      <c r="AX32" s="35">
        <v>12</v>
      </c>
      <c r="AY32" s="85" t="s">
        <v>234</v>
      </c>
      <c r="AZ32" s="44"/>
      <c r="BB32" s="35">
        <v>12</v>
      </c>
      <c r="BC32" s="85" t="s">
        <v>248</v>
      </c>
      <c r="BD32" s="44"/>
      <c r="BF32" s="35">
        <v>12</v>
      </c>
      <c r="BG32" s="95" t="s">
        <v>53</v>
      </c>
      <c r="BH32" s="44"/>
      <c r="BJ32" s="35">
        <v>12</v>
      </c>
      <c r="BK32" s="95" t="s">
        <v>264</v>
      </c>
      <c r="BL32" s="44"/>
      <c r="BN32" s="35">
        <v>12</v>
      </c>
      <c r="BO32" s="85" t="s">
        <v>279</v>
      </c>
      <c r="BP32" s="44"/>
      <c r="BR32" s="35">
        <v>12</v>
      </c>
      <c r="BS32" s="95" t="s">
        <v>53</v>
      </c>
      <c r="BT32" s="44"/>
    </row>
    <row r="33" spans="2:72" x14ac:dyDescent="0.25">
      <c r="B33" s="43">
        <v>13</v>
      </c>
      <c r="C33" s="52" t="s">
        <v>72</v>
      </c>
      <c r="D33" s="44"/>
      <c r="F33" s="43">
        <v>13</v>
      </c>
      <c r="G33" s="52" t="s">
        <v>85</v>
      </c>
      <c r="H33" s="44"/>
      <c r="J33" s="43">
        <v>13</v>
      </c>
      <c r="K33" s="128" t="s">
        <v>114</v>
      </c>
      <c r="L33" s="44"/>
      <c r="N33" s="43">
        <v>13</v>
      </c>
      <c r="O33" s="125" t="s">
        <v>53</v>
      </c>
      <c r="P33" s="44"/>
      <c r="R33" s="43">
        <v>13</v>
      </c>
      <c r="S33" s="95" t="s">
        <v>53</v>
      </c>
      <c r="T33" s="44"/>
      <c r="V33" s="43">
        <v>13</v>
      </c>
      <c r="W33" s="95" t="s">
        <v>53</v>
      </c>
      <c r="X33" s="44"/>
      <c r="Z33" s="43">
        <v>13</v>
      </c>
      <c r="AA33" s="85" t="s">
        <v>153</v>
      </c>
      <c r="AB33" s="44">
        <v>0</v>
      </c>
      <c r="AD33" s="43">
        <v>13</v>
      </c>
      <c r="AE33" s="129" t="s">
        <v>170</v>
      </c>
      <c r="AF33" s="44"/>
      <c r="AH33" s="43">
        <v>13</v>
      </c>
      <c r="AI33" s="95" t="s">
        <v>53</v>
      </c>
      <c r="AJ33" s="44"/>
      <c r="AL33" s="43">
        <v>13</v>
      </c>
      <c r="AM33" s="85" t="s">
        <v>192</v>
      </c>
      <c r="AN33" s="44"/>
      <c r="AP33" s="43">
        <v>13</v>
      </c>
      <c r="AQ33" s="85" t="s">
        <v>205</v>
      </c>
      <c r="AR33" s="44"/>
      <c r="AT33" s="43">
        <v>13</v>
      </c>
      <c r="AU33" s="85" t="s">
        <v>220</v>
      </c>
      <c r="AV33" s="44">
        <v>1</v>
      </c>
      <c r="AX33" s="43">
        <v>13</v>
      </c>
      <c r="AY33" s="85" t="s">
        <v>235</v>
      </c>
      <c r="AZ33" s="44"/>
      <c r="BB33" s="43">
        <v>13</v>
      </c>
      <c r="BC33" s="85" t="s">
        <v>249</v>
      </c>
      <c r="BD33" s="44"/>
      <c r="BF33" s="43">
        <v>13</v>
      </c>
      <c r="BG33" s="95" t="s">
        <v>53</v>
      </c>
      <c r="BH33" s="44"/>
      <c r="BJ33" s="43">
        <v>13</v>
      </c>
      <c r="BK33" s="95" t="s">
        <v>265</v>
      </c>
      <c r="BL33" s="44"/>
      <c r="BN33" s="43">
        <v>13</v>
      </c>
      <c r="BO33" s="85" t="s">
        <v>280</v>
      </c>
      <c r="BP33" s="44"/>
      <c r="BR33" s="43">
        <v>13</v>
      </c>
      <c r="BS33" s="95" t="s">
        <v>53</v>
      </c>
      <c r="BT33" s="44"/>
    </row>
    <row r="34" spans="2:72" x14ac:dyDescent="0.25">
      <c r="B34" s="35">
        <v>14</v>
      </c>
      <c r="C34" s="52" t="s">
        <v>70</v>
      </c>
      <c r="D34" s="44"/>
      <c r="F34" s="35">
        <v>14</v>
      </c>
      <c r="G34" s="52" t="s">
        <v>86</v>
      </c>
      <c r="H34" s="44"/>
      <c r="J34" s="35">
        <v>14</v>
      </c>
      <c r="K34" s="85" t="s">
        <v>113</v>
      </c>
      <c r="L34" s="44"/>
      <c r="N34" s="35">
        <v>14</v>
      </c>
      <c r="O34" s="125" t="s">
        <v>53</v>
      </c>
      <c r="P34" s="44"/>
      <c r="R34" s="35">
        <v>14</v>
      </c>
      <c r="S34" s="95" t="s">
        <v>53</v>
      </c>
      <c r="T34" s="44"/>
      <c r="V34" s="35">
        <v>14</v>
      </c>
      <c r="W34" s="95" t="s">
        <v>53</v>
      </c>
      <c r="X34" s="44"/>
      <c r="Z34" s="35">
        <v>14</v>
      </c>
      <c r="AA34" s="85" t="s">
        <v>154</v>
      </c>
      <c r="AB34" s="44">
        <v>0</v>
      </c>
      <c r="AD34" s="35">
        <v>14</v>
      </c>
      <c r="AE34" s="85" t="s">
        <v>167</v>
      </c>
      <c r="AF34" s="44"/>
      <c r="AH34" s="35">
        <v>14</v>
      </c>
      <c r="AI34" s="95" t="s">
        <v>53</v>
      </c>
      <c r="AJ34" s="44"/>
      <c r="AL34" s="35">
        <v>14</v>
      </c>
      <c r="AM34" s="85" t="s">
        <v>193</v>
      </c>
      <c r="AN34" s="44"/>
      <c r="AP34" s="35">
        <v>14</v>
      </c>
      <c r="AQ34" s="85" t="s">
        <v>206</v>
      </c>
      <c r="AR34" s="44"/>
      <c r="AT34" s="35">
        <v>14</v>
      </c>
      <c r="AU34" s="85" t="s">
        <v>221</v>
      </c>
      <c r="AV34" s="44"/>
      <c r="AX34" s="35">
        <v>14</v>
      </c>
      <c r="AY34" s="85" t="s">
        <v>236</v>
      </c>
      <c r="AZ34" s="44"/>
      <c r="BB34" s="35">
        <v>14</v>
      </c>
      <c r="BC34" s="85" t="s">
        <v>250</v>
      </c>
      <c r="BD34" s="44"/>
      <c r="BF34" s="35">
        <v>14</v>
      </c>
      <c r="BG34" s="95" t="s">
        <v>53</v>
      </c>
      <c r="BH34" s="44"/>
      <c r="BJ34" s="35">
        <v>14</v>
      </c>
      <c r="BK34" s="95" t="s">
        <v>266</v>
      </c>
      <c r="BL34" s="44"/>
      <c r="BN34" s="35">
        <v>14</v>
      </c>
      <c r="BO34" s="85" t="s">
        <v>281</v>
      </c>
      <c r="BP34" s="44"/>
      <c r="BR34" s="35">
        <v>14</v>
      </c>
      <c r="BS34" s="95" t="s">
        <v>53</v>
      </c>
      <c r="BT34" s="44"/>
    </row>
    <row r="35" spans="2:72" x14ac:dyDescent="0.25">
      <c r="B35" s="43">
        <v>15</v>
      </c>
      <c r="C35" s="121" t="s">
        <v>71</v>
      </c>
      <c r="D35" s="42"/>
      <c r="F35" s="43">
        <v>15</v>
      </c>
      <c r="G35" s="53" t="s">
        <v>87</v>
      </c>
      <c r="H35" s="42"/>
      <c r="J35" s="43">
        <v>15</v>
      </c>
      <c r="K35" s="86" t="s">
        <v>115</v>
      </c>
      <c r="L35" s="42"/>
      <c r="N35" s="43">
        <v>15</v>
      </c>
      <c r="O35" s="126" t="s">
        <v>53</v>
      </c>
      <c r="P35" s="42"/>
      <c r="R35" s="43">
        <v>15</v>
      </c>
      <c r="S35" s="96" t="s">
        <v>53</v>
      </c>
      <c r="T35" s="42"/>
      <c r="V35" s="43">
        <v>15</v>
      </c>
      <c r="W35" s="96" t="s">
        <v>53</v>
      </c>
      <c r="X35" s="42"/>
      <c r="Z35" s="43">
        <v>15</v>
      </c>
      <c r="AA35" s="86" t="s">
        <v>155</v>
      </c>
      <c r="AB35" s="42">
        <v>5</v>
      </c>
      <c r="AD35" s="43">
        <v>15</v>
      </c>
      <c r="AE35" s="86" t="s">
        <v>168</v>
      </c>
      <c r="AF35" s="42"/>
      <c r="AH35" s="43">
        <v>15</v>
      </c>
      <c r="AI35" s="95" t="s">
        <v>53</v>
      </c>
      <c r="AJ35" s="42"/>
      <c r="AL35" s="43">
        <v>15</v>
      </c>
      <c r="AM35" s="85" t="s">
        <v>194</v>
      </c>
      <c r="AN35" s="42"/>
      <c r="AP35" s="43">
        <v>15</v>
      </c>
      <c r="AQ35" s="85" t="s">
        <v>207</v>
      </c>
      <c r="AR35" s="42"/>
      <c r="AT35" s="43">
        <v>15</v>
      </c>
      <c r="AU35" s="85" t="s">
        <v>222</v>
      </c>
      <c r="AV35" s="42"/>
      <c r="AX35" s="43">
        <v>15</v>
      </c>
      <c r="AY35" s="96" t="s">
        <v>237</v>
      </c>
      <c r="AZ35" s="42"/>
      <c r="BB35" s="43">
        <v>15</v>
      </c>
      <c r="BC35" s="85" t="s">
        <v>251</v>
      </c>
      <c r="BD35" s="42"/>
      <c r="BF35" s="43">
        <v>15</v>
      </c>
      <c r="BG35" s="96" t="s">
        <v>53</v>
      </c>
      <c r="BH35" s="42"/>
      <c r="BJ35" s="43">
        <v>15</v>
      </c>
      <c r="BK35" s="95" t="s">
        <v>267</v>
      </c>
      <c r="BL35" s="42"/>
      <c r="BN35" s="43">
        <v>15</v>
      </c>
      <c r="BO35" s="85" t="s">
        <v>282</v>
      </c>
      <c r="BP35" s="42"/>
      <c r="BR35" s="43">
        <v>15</v>
      </c>
      <c r="BS35" s="96" t="s">
        <v>53</v>
      </c>
      <c r="BT35" s="42"/>
    </row>
    <row r="36" spans="2:72" x14ac:dyDescent="0.25">
      <c r="B36" s="37"/>
      <c r="C36" s="97" t="s">
        <v>29</v>
      </c>
      <c r="D36" s="41">
        <f>SUM(D21:D35)</f>
        <v>1</v>
      </c>
      <c r="F36" s="37"/>
      <c r="G36" s="97" t="s">
        <v>29</v>
      </c>
      <c r="H36" s="41">
        <f>SUM(H21:H35)</f>
        <v>99</v>
      </c>
      <c r="J36" s="37"/>
      <c r="K36" s="97" t="s">
        <v>29</v>
      </c>
      <c r="L36" s="41">
        <f>SUM(L21:L35)</f>
        <v>27</v>
      </c>
      <c r="N36" s="37"/>
      <c r="O36" s="97" t="s">
        <v>29</v>
      </c>
      <c r="P36" s="41">
        <f>SUM(P21:P35)</f>
        <v>1</v>
      </c>
      <c r="R36" s="37"/>
      <c r="S36" s="97" t="s">
        <v>29</v>
      </c>
      <c r="T36" s="41">
        <f>SUM(T21:T35)</f>
        <v>0</v>
      </c>
      <c r="V36" s="37"/>
      <c r="W36" s="97" t="s">
        <v>29</v>
      </c>
      <c r="X36" s="41">
        <f>SUM(X21:X35)</f>
        <v>0</v>
      </c>
      <c r="Z36" s="37"/>
      <c r="AA36" s="97" t="s">
        <v>29</v>
      </c>
      <c r="AB36" s="41">
        <f>SUM(AB21:AB35)</f>
        <v>43</v>
      </c>
      <c r="AD36" s="37"/>
      <c r="AE36" s="97" t="s">
        <v>29</v>
      </c>
      <c r="AF36" s="41">
        <f>SUM(AF21:AF35)</f>
        <v>0</v>
      </c>
      <c r="AH36" s="37"/>
      <c r="AI36" s="97" t="s">
        <v>29</v>
      </c>
      <c r="AJ36" s="41">
        <f>SUM(AJ21:AJ35)</f>
        <v>0</v>
      </c>
      <c r="AL36" s="37"/>
      <c r="AM36" s="97" t="s">
        <v>29</v>
      </c>
      <c r="AN36" s="41">
        <f>SUM(AN21:AN35)</f>
        <v>0</v>
      </c>
      <c r="AP36" s="37"/>
      <c r="AQ36" s="97" t="s">
        <v>29</v>
      </c>
      <c r="AR36" s="41">
        <f>SUM(AR21:AR35)</f>
        <v>0</v>
      </c>
      <c r="AT36" s="37"/>
      <c r="AU36" s="97" t="s">
        <v>29</v>
      </c>
      <c r="AV36" s="41">
        <f>SUM(AV21:AV35)</f>
        <v>3</v>
      </c>
      <c r="AX36" s="37"/>
      <c r="AY36" s="97" t="s">
        <v>29</v>
      </c>
      <c r="AZ36" s="41">
        <f>SUM(AZ21:AZ35)</f>
        <v>0</v>
      </c>
      <c r="BB36" s="37"/>
      <c r="BC36" s="97" t="s">
        <v>29</v>
      </c>
      <c r="BD36" s="41">
        <f>SUM(BD21:BD35)</f>
        <v>5</v>
      </c>
      <c r="BF36" s="37"/>
      <c r="BG36" s="97" t="s">
        <v>29</v>
      </c>
      <c r="BH36" s="41">
        <f>SUM(BH21:BH35)</f>
        <v>0</v>
      </c>
      <c r="BJ36" s="37"/>
      <c r="BK36" s="97" t="s">
        <v>29</v>
      </c>
      <c r="BL36" s="41">
        <f>SUM(BL21:BL35)</f>
        <v>0</v>
      </c>
      <c r="BN36" s="37"/>
      <c r="BO36" s="97" t="s">
        <v>29</v>
      </c>
      <c r="BP36" s="41">
        <f>SUM(BP21:BP35)</f>
        <v>0</v>
      </c>
      <c r="BR36" s="37"/>
      <c r="BS36" s="97" t="s">
        <v>29</v>
      </c>
      <c r="BT36" s="41">
        <f>SUM(BT21:BT35)</f>
        <v>0</v>
      </c>
    </row>
    <row r="37" spans="2:72" x14ac:dyDescent="0.25">
      <c r="C37" s="60"/>
      <c r="G37" s="60"/>
      <c r="K37" s="60"/>
      <c r="O37" s="60"/>
      <c r="S37" s="60"/>
      <c r="W37" s="60"/>
      <c r="AA37" s="60"/>
      <c r="AE37" s="60"/>
      <c r="AI37" s="60"/>
      <c r="AM37" s="60"/>
      <c r="AQ37" s="60"/>
      <c r="AU37" s="60"/>
      <c r="AY37" s="60"/>
      <c r="BC37" s="60"/>
      <c r="BG37" s="60"/>
      <c r="BK37" s="60"/>
      <c r="BO37" s="60"/>
      <c r="BS37" s="60"/>
    </row>
  </sheetData>
  <sheetProtection sheet="1" objects="1" scenarios="1"/>
  <mergeCells count="63">
    <mergeCell ref="AX1:BD1"/>
    <mergeCell ref="BF1:BL1"/>
    <mergeCell ref="BN1:BT1"/>
    <mergeCell ref="B2:H2"/>
    <mergeCell ref="J2:P2"/>
    <mergeCell ref="R2:X2"/>
    <mergeCell ref="Z2:AF2"/>
    <mergeCell ref="AH2:AN2"/>
    <mergeCell ref="AP2:AV2"/>
    <mergeCell ref="AX2:BD2"/>
    <mergeCell ref="B1:H1"/>
    <mergeCell ref="J1:P1"/>
    <mergeCell ref="R1:X1"/>
    <mergeCell ref="Z1:AF1"/>
    <mergeCell ref="AH1:AN1"/>
    <mergeCell ref="AP1:AV1"/>
    <mergeCell ref="BF2:BL2"/>
    <mergeCell ref="BN2:BT2"/>
    <mergeCell ref="B13:H13"/>
    <mergeCell ref="J13:P13"/>
    <mergeCell ref="R13:X13"/>
    <mergeCell ref="Z13:AF13"/>
    <mergeCell ref="AH13:AN13"/>
    <mergeCell ref="AP13:AV13"/>
    <mergeCell ref="AX13:BD13"/>
    <mergeCell ref="BF13:BL13"/>
    <mergeCell ref="AD15:AD16"/>
    <mergeCell ref="BN13:BT13"/>
    <mergeCell ref="B15:B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X15:X16"/>
    <mergeCell ref="Z15:Z16"/>
    <mergeCell ref="AB15:AB16"/>
    <mergeCell ref="BB15:BB16"/>
    <mergeCell ref="AF15:AF16"/>
    <mergeCell ref="AH15:AH16"/>
    <mergeCell ref="AJ15:AJ16"/>
    <mergeCell ref="AL15:AL16"/>
    <mergeCell ref="AN15:AN16"/>
    <mergeCell ref="AP15:AP16"/>
    <mergeCell ref="AR15:AR16"/>
    <mergeCell ref="AT15:AT16"/>
    <mergeCell ref="AV15:AV16"/>
    <mergeCell ref="AX15:AX16"/>
    <mergeCell ref="AZ15:AZ16"/>
    <mergeCell ref="BP15:BP16"/>
    <mergeCell ref="BR15:BR16"/>
    <mergeCell ref="BT15:BT16"/>
    <mergeCell ref="BD15:BD16"/>
    <mergeCell ref="BF15:BF16"/>
    <mergeCell ref="BH15:BH16"/>
    <mergeCell ref="BJ15:BJ16"/>
    <mergeCell ref="BL15:BL16"/>
    <mergeCell ref="BN15:BN16"/>
  </mergeCells>
  <conditionalFormatting sqref="G8:H8 O8:P8 W8:Z8 AC8:AH8 AK8:AP8 AS8:AV8">
    <cfRule type="notContainsBlanks" dxfId="55" priority="58">
      <formula>LEN(TRIM(G8))&gt;0</formula>
    </cfRule>
  </conditionalFormatting>
  <conditionalFormatting sqref="C37 G37 K37 O37 S37 W37">
    <cfRule type="notContainsBlanks" dxfId="54" priority="57">
      <formula>LEN(TRIM(C37))&gt;0</formula>
    </cfRule>
  </conditionalFormatting>
  <conditionalFormatting sqref="D17 H17 L17 P17 T17 X17:AV17">
    <cfRule type="dataBar" priority="56">
      <dataBar>
        <cfvo type="min"/>
        <cfvo type="max"/>
        <color rgb="FFFFB628"/>
      </dataBar>
    </cfRule>
  </conditionalFormatting>
  <conditionalFormatting sqref="D21:D35">
    <cfRule type="dataBar" priority="17">
      <dataBar>
        <cfvo type="min"/>
        <cfvo type="max"/>
        <color rgb="FF638EC6"/>
      </dataBar>
    </cfRule>
  </conditionalFormatting>
  <conditionalFormatting sqref="H21:H35">
    <cfRule type="dataBar" priority="16">
      <dataBar>
        <cfvo type="min"/>
        <cfvo type="max"/>
        <color rgb="FF638EC6"/>
      </dataBar>
    </cfRule>
  </conditionalFormatting>
  <conditionalFormatting sqref="L21:L35">
    <cfRule type="dataBar" priority="15">
      <dataBar>
        <cfvo type="min"/>
        <cfvo type="max"/>
        <color rgb="FF638EC6"/>
      </dataBar>
    </cfRule>
  </conditionalFormatting>
  <conditionalFormatting sqref="P21:P35">
    <cfRule type="dataBar" priority="52">
      <dataBar>
        <cfvo type="min"/>
        <cfvo type="max"/>
        <color rgb="FF638EC6"/>
      </dataBar>
    </cfRule>
  </conditionalFormatting>
  <conditionalFormatting sqref="T21:T35">
    <cfRule type="dataBar" priority="51">
      <dataBar>
        <cfvo type="min"/>
        <cfvo type="max"/>
        <color rgb="FF638EC6"/>
      </dataBar>
    </cfRule>
  </conditionalFormatting>
  <conditionalFormatting sqref="X21:Y35 AA21:AC35 AE21:AG35 AR21:AS35 AI21:AI29 AN21:AO35 AJ21:AK35 AV21:AV35">
    <cfRule type="dataBar" priority="50">
      <dataBar>
        <cfvo type="min"/>
        <cfvo type="max"/>
        <color rgb="FF638EC6"/>
      </dataBar>
    </cfRule>
  </conditionalFormatting>
  <conditionalFormatting sqref="AA37 AE37">
    <cfRule type="notContainsBlanks" dxfId="53" priority="49">
      <formula>LEN(TRIM(AA37))&gt;0</formula>
    </cfRule>
  </conditionalFormatting>
  <conditionalFormatting sqref="AB21:AB35">
    <cfRule type="dataBar" priority="11">
      <dataBar>
        <cfvo type="min"/>
        <cfvo type="max"/>
        <color rgb="FF638EC6"/>
      </dataBar>
    </cfRule>
  </conditionalFormatting>
  <conditionalFormatting sqref="AI37 AM37">
    <cfRule type="notContainsBlanks" dxfId="52" priority="47">
      <formula>LEN(TRIM(AI37))&gt;0</formula>
    </cfRule>
  </conditionalFormatting>
  <conditionalFormatting sqref="AJ21:AJ35">
    <cfRule type="dataBar" priority="46">
      <dataBar>
        <cfvo type="min"/>
        <cfvo type="max"/>
        <color rgb="FF638EC6"/>
      </dataBar>
    </cfRule>
  </conditionalFormatting>
  <conditionalFormatting sqref="AQ37 AU37">
    <cfRule type="notContainsBlanks" dxfId="51" priority="45">
      <formula>LEN(TRIM(AQ37))&gt;0</formula>
    </cfRule>
  </conditionalFormatting>
  <conditionalFormatting sqref="AR21:AR35">
    <cfRule type="dataBar" priority="7">
      <dataBar>
        <cfvo type="min"/>
        <cfvo type="max"/>
        <color rgb="FF638EC6"/>
      </dataBar>
    </cfRule>
  </conditionalFormatting>
  <conditionalFormatting sqref="AW8:AX8 BA8:BD8">
    <cfRule type="notContainsBlanks" dxfId="50" priority="43">
      <formula>LEN(TRIM(AW8))&gt;0</formula>
    </cfRule>
  </conditionalFormatting>
  <conditionalFormatting sqref="AW17:BD17">
    <cfRule type="dataBar" priority="42">
      <dataBar>
        <cfvo type="min"/>
        <cfvo type="max"/>
        <color rgb="FFFFB628"/>
      </dataBar>
    </cfRule>
  </conditionalFormatting>
  <conditionalFormatting sqref="AW21:AW35 AZ21:BA35 BD21:BD35">
    <cfRule type="dataBar" priority="41">
      <dataBar>
        <cfvo type="min"/>
        <cfvo type="max"/>
        <color rgb="FF638EC6"/>
      </dataBar>
    </cfRule>
  </conditionalFormatting>
  <conditionalFormatting sqref="AY37 BC37">
    <cfRule type="notContainsBlanks" dxfId="49" priority="40">
      <formula>LEN(TRIM(AY37))&gt;0</formula>
    </cfRule>
  </conditionalFormatting>
  <conditionalFormatting sqref="AZ21:AZ35">
    <cfRule type="dataBar" priority="5">
      <dataBar>
        <cfvo type="min"/>
        <cfvo type="max"/>
        <color rgb="FF638EC6"/>
      </dataBar>
    </cfRule>
  </conditionalFormatting>
  <conditionalFormatting sqref="BE8:BF8 BI8:BL8">
    <cfRule type="notContainsBlanks" dxfId="48" priority="38">
      <formula>LEN(TRIM(BE8))&gt;0</formula>
    </cfRule>
  </conditionalFormatting>
  <conditionalFormatting sqref="BE17:BL17">
    <cfRule type="dataBar" priority="37">
      <dataBar>
        <cfvo type="min"/>
        <cfvo type="max"/>
        <color rgb="FFFFB628"/>
      </dataBar>
    </cfRule>
  </conditionalFormatting>
  <conditionalFormatting sqref="BE21:BE35 BH21:BI35 BL21:BL35">
    <cfRule type="dataBar" priority="36">
      <dataBar>
        <cfvo type="min"/>
        <cfvo type="max"/>
        <color rgb="FF638EC6"/>
      </dataBar>
    </cfRule>
  </conditionalFormatting>
  <conditionalFormatting sqref="BG37 BK37">
    <cfRule type="notContainsBlanks" dxfId="47" priority="35">
      <formula>LEN(TRIM(BG37))&gt;0</formula>
    </cfRule>
  </conditionalFormatting>
  <conditionalFormatting sqref="BH21:BH35">
    <cfRule type="dataBar" priority="34">
      <dataBar>
        <cfvo type="min"/>
        <cfvo type="max"/>
        <color rgb="FF638EC6"/>
      </dataBar>
    </cfRule>
  </conditionalFormatting>
  <conditionalFormatting sqref="BM8:BN8 BQ8:BT8">
    <cfRule type="notContainsBlanks" dxfId="46" priority="33">
      <formula>LEN(TRIM(BM8))&gt;0</formula>
    </cfRule>
  </conditionalFormatting>
  <conditionalFormatting sqref="BM17:BT17">
    <cfRule type="dataBar" priority="32">
      <dataBar>
        <cfvo type="min"/>
        <cfvo type="max"/>
        <color rgb="FFFFB628"/>
      </dataBar>
    </cfRule>
  </conditionalFormatting>
  <conditionalFormatting sqref="BM21:BM35 BS21:BT35 BO21:BQ35">
    <cfRule type="dataBar" priority="31">
      <dataBar>
        <cfvo type="min"/>
        <cfvo type="max"/>
        <color rgb="FF638EC6"/>
      </dataBar>
    </cfRule>
  </conditionalFormatting>
  <conditionalFormatting sqref="BO37 BS37">
    <cfRule type="notContainsBlanks" dxfId="45" priority="30">
      <formula>LEN(TRIM(BO37))&gt;0</formula>
    </cfRule>
  </conditionalFormatting>
  <conditionalFormatting sqref="BP21:BP35">
    <cfRule type="dataBar" priority="1">
      <dataBar>
        <cfvo type="min"/>
        <cfvo type="max"/>
        <color rgb="FF638EC6"/>
      </dataBar>
    </cfRule>
  </conditionalFormatting>
  <conditionalFormatting sqref="AM21:AM35">
    <cfRule type="dataBar" priority="28">
      <dataBar>
        <cfvo type="min"/>
        <cfvo type="max"/>
        <color rgb="FF638EC6"/>
      </dataBar>
    </cfRule>
  </conditionalFormatting>
  <conditionalFormatting sqref="AQ21:AQ35">
    <cfRule type="dataBar" priority="27">
      <dataBar>
        <cfvo type="min"/>
        <cfvo type="max"/>
        <color rgb="FF638EC6"/>
      </dataBar>
    </cfRule>
  </conditionalFormatting>
  <conditionalFormatting sqref="AU21:AU35">
    <cfRule type="dataBar" priority="26">
      <dataBar>
        <cfvo type="min"/>
        <cfvo type="max"/>
        <color rgb="FF638EC6"/>
      </dataBar>
    </cfRule>
  </conditionalFormatting>
  <conditionalFormatting sqref="AY21:AY34">
    <cfRule type="dataBar" priority="25">
      <dataBar>
        <cfvo type="min"/>
        <cfvo type="max"/>
        <color rgb="FF638EC6"/>
      </dataBar>
    </cfRule>
  </conditionalFormatting>
  <conditionalFormatting sqref="AY35">
    <cfRule type="dataBar" priority="24">
      <dataBar>
        <cfvo type="min"/>
        <cfvo type="max"/>
        <color rgb="FF638EC6"/>
      </dataBar>
    </cfRule>
  </conditionalFormatting>
  <conditionalFormatting sqref="BC21:BC35">
    <cfRule type="dataBar" priority="23">
      <dataBar>
        <cfvo type="min"/>
        <cfvo type="max"/>
        <color rgb="FF638EC6"/>
      </dataBar>
    </cfRule>
  </conditionalFormatting>
  <conditionalFormatting sqref="BG21:BG35">
    <cfRule type="dataBar" priority="22">
      <dataBar>
        <cfvo type="min"/>
        <cfvo type="max"/>
        <color rgb="FF638EC6"/>
      </dataBar>
    </cfRule>
  </conditionalFormatting>
  <conditionalFormatting sqref="BK21:BK35">
    <cfRule type="dataBar" priority="21">
      <dataBar>
        <cfvo type="min"/>
        <cfvo type="max"/>
        <color rgb="FF638EC6"/>
      </dataBar>
    </cfRule>
  </conditionalFormatting>
  <conditionalFormatting sqref="BO27:BO35">
    <cfRule type="dataBar" priority="20">
      <dataBar>
        <cfvo type="min"/>
        <cfvo type="max"/>
        <color rgb="FF638EC6"/>
      </dataBar>
    </cfRule>
  </conditionalFormatting>
  <conditionalFormatting sqref="BK27:BK35">
    <cfRule type="dataBar" priority="19">
      <dataBar>
        <cfvo type="min"/>
        <cfvo type="max"/>
        <color rgb="FF638EC6"/>
      </dataBar>
    </cfRule>
  </conditionalFormatting>
  <conditionalFormatting sqref="BG27:BG35">
    <cfRule type="dataBar" priority="18">
      <dataBar>
        <cfvo type="min"/>
        <cfvo type="max"/>
        <color rgb="FF638EC6"/>
      </dataBar>
    </cfRule>
  </conditionalFormatting>
  <conditionalFormatting sqref="P21:P28">
    <cfRule type="dataBar" priority="14">
      <dataBar>
        <cfvo type="min"/>
        <cfvo type="max"/>
        <color rgb="FF638EC6"/>
      </dataBar>
    </cfRule>
  </conditionalFormatting>
  <conditionalFormatting sqref="T21:T29">
    <cfRule type="dataBar" priority="13">
      <dataBar>
        <cfvo type="min"/>
        <cfvo type="max"/>
        <color rgb="FF638EC6"/>
      </dataBar>
    </cfRule>
  </conditionalFormatting>
  <conditionalFormatting sqref="X21:X28">
    <cfRule type="dataBar" priority="12">
      <dataBar>
        <cfvo type="min"/>
        <cfvo type="max"/>
        <color rgb="FF638EC6"/>
      </dataBar>
    </cfRule>
  </conditionalFormatting>
  <conditionalFormatting sqref="AF21:AF35">
    <cfRule type="dataBar" priority="10">
      <dataBar>
        <cfvo type="min"/>
        <cfvo type="max"/>
        <color rgb="FF638EC6"/>
      </dataBar>
    </cfRule>
  </conditionalFormatting>
  <conditionalFormatting sqref="AJ21:AJ29">
    <cfRule type="dataBar" priority="9">
      <dataBar>
        <cfvo type="min"/>
        <cfvo type="max"/>
        <color rgb="FF638EC6"/>
      </dataBar>
    </cfRule>
  </conditionalFormatting>
  <conditionalFormatting sqref="AN21:AN35">
    <cfRule type="dataBar" priority="8">
      <dataBar>
        <cfvo type="min"/>
        <cfvo type="max"/>
        <color rgb="FF638EC6"/>
      </dataBar>
    </cfRule>
  </conditionalFormatting>
  <conditionalFormatting sqref="AV21:AV35">
    <cfRule type="dataBar" priority="6">
      <dataBar>
        <cfvo type="min"/>
        <cfvo type="max"/>
        <color rgb="FF638EC6"/>
      </dataBar>
    </cfRule>
  </conditionalFormatting>
  <conditionalFormatting sqref="BD21:BD35">
    <cfRule type="dataBar" priority="4">
      <dataBar>
        <cfvo type="min"/>
        <cfvo type="max"/>
        <color rgb="FF638EC6"/>
      </dataBar>
    </cfRule>
  </conditionalFormatting>
  <conditionalFormatting sqref="BH21:BH26">
    <cfRule type="dataBar" priority="3">
      <dataBar>
        <cfvo type="min"/>
        <cfvo type="max"/>
        <color rgb="FF638EC6"/>
      </dataBar>
    </cfRule>
  </conditionalFormatting>
  <conditionalFormatting sqref="BL21:BL35">
    <cfRule type="dataBar" priority="2">
      <dataBar>
        <cfvo type="min"/>
        <cfvo type="max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Europee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BT37"/>
  <sheetViews>
    <sheetView view="pageBreakPreview" zoomScaleNormal="100" zoomScaleSheetLayoutView="100" workbookViewId="0">
      <selection activeCell="A37" sqref="A37:XFD37"/>
    </sheetView>
  </sheetViews>
  <sheetFormatPr defaultRowHeight="14.3" x14ac:dyDescent="0.25"/>
  <cols>
    <col min="1" max="1" width="3.25" customWidth="1"/>
    <col min="2" max="2" width="7.75" customWidth="1"/>
    <col min="3" max="3" width="27.375" customWidth="1"/>
    <col min="4" max="4" width="7.75" customWidth="1"/>
    <col min="5" max="5" width="3.25" customWidth="1"/>
    <col min="6" max="6" width="7.75" customWidth="1"/>
    <col min="7" max="7" width="27.375" customWidth="1"/>
    <col min="8" max="8" width="7.75" customWidth="1"/>
    <col min="9" max="9" width="3.25" customWidth="1"/>
    <col min="10" max="10" width="7.75" customWidth="1"/>
    <col min="11" max="11" width="27.375" customWidth="1"/>
    <col min="12" max="12" width="7.75" customWidth="1"/>
    <col min="13" max="13" width="3.25" customWidth="1"/>
    <col min="14" max="14" width="7.75" customWidth="1"/>
    <col min="15" max="15" width="27.375" customWidth="1"/>
    <col min="16" max="16" width="7.75" customWidth="1"/>
    <col min="17" max="17" width="3.25" customWidth="1"/>
    <col min="18" max="18" width="7.75" customWidth="1"/>
    <col min="19" max="19" width="27.375" customWidth="1"/>
    <col min="20" max="20" width="7.75" customWidth="1"/>
    <col min="21" max="21" width="3.25" customWidth="1"/>
    <col min="22" max="22" width="7.75" customWidth="1"/>
    <col min="23" max="23" width="27.375" customWidth="1"/>
    <col min="24" max="24" width="7.75" customWidth="1"/>
    <col min="25" max="25" width="3.25" customWidth="1"/>
    <col min="26" max="26" width="7.75" customWidth="1"/>
    <col min="27" max="27" width="27.375" customWidth="1"/>
    <col min="28" max="28" width="7.75" customWidth="1"/>
    <col min="29" max="29" width="3.25" customWidth="1"/>
    <col min="30" max="30" width="7.75" customWidth="1"/>
    <col min="31" max="31" width="27.375" customWidth="1"/>
    <col min="32" max="32" width="7.75" customWidth="1"/>
    <col min="33" max="33" width="3.25" customWidth="1"/>
    <col min="34" max="34" width="7.75" customWidth="1"/>
    <col min="35" max="35" width="27.375" customWidth="1"/>
    <col min="36" max="36" width="7.75" customWidth="1"/>
    <col min="37" max="37" width="3.25" customWidth="1"/>
    <col min="38" max="38" width="7.75" customWidth="1"/>
    <col min="39" max="39" width="27.375" customWidth="1"/>
    <col min="40" max="40" width="7.75" customWidth="1"/>
    <col min="41" max="41" width="3.25" customWidth="1"/>
    <col min="42" max="42" width="7.75" customWidth="1"/>
    <col min="43" max="43" width="27.375" customWidth="1"/>
    <col min="44" max="44" width="7.75" customWidth="1"/>
    <col min="45" max="45" width="3.25" customWidth="1"/>
    <col min="46" max="46" width="7.75" customWidth="1"/>
    <col min="47" max="47" width="27.375" customWidth="1"/>
    <col min="48" max="48" width="7.75" customWidth="1"/>
    <col min="49" max="49" width="3.25" customWidth="1"/>
    <col min="50" max="50" width="7.75" customWidth="1"/>
    <col min="51" max="51" width="27.375" customWidth="1"/>
    <col min="52" max="52" width="7.75" customWidth="1"/>
    <col min="53" max="53" width="3.25" customWidth="1"/>
    <col min="54" max="54" width="7.75" customWidth="1"/>
    <col min="55" max="55" width="27.375" customWidth="1"/>
    <col min="56" max="56" width="7.75" customWidth="1"/>
    <col min="57" max="57" width="3.25" customWidth="1"/>
    <col min="58" max="58" width="7.75" customWidth="1"/>
    <col min="59" max="59" width="27.375" customWidth="1"/>
    <col min="60" max="60" width="7.75" customWidth="1"/>
    <col min="61" max="61" width="3.25" customWidth="1"/>
    <col min="62" max="62" width="7.75" customWidth="1"/>
    <col min="63" max="63" width="27.375" customWidth="1"/>
    <col min="64" max="64" width="7.75" customWidth="1"/>
    <col min="65" max="65" width="3.25" customWidth="1"/>
    <col min="66" max="66" width="7.75" customWidth="1"/>
    <col min="67" max="67" width="27.375" customWidth="1"/>
    <col min="68" max="68" width="7.75" customWidth="1"/>
    <col min="69" max="69" width="3.25" customWidth="1"/>
    <col min="70" max="70" width="7.75" customWidth="1"/>
    <col min="71" max="71" width="27.375" customWidth="1"/>
    <col min="72" max="72" width="7.75" customWidth="1"/>
  </cols>
  <sheetData>
    <row r="1" spans="1:72" ht="45" customHeight="1" x14ac:dyDescent="0.25">
      <c r="B1" s="143" t="s">
        <v>56</v>
      </c>
      <c r="C1" s="143"/>
      <c r="D1" s="143"/>
      <c r="E1" s="143"/>
      <c r="F1" s="143"/>
      <c r="G1" s="143"/>
      <c r="H1" s="143"/>
      <c r="J1" s="143" t="str">
        <f t="shared" ref="J1" si="0">$B$1</f>
        <v>Sezione 7 - Torri</v>
      </c>
      <c r="K1" s="143"/>
      <c r="L1" s="143"/>
      <c r="M1" s="143"/>
      <c r="N1" s="143"/>
      <c r="O1" s="143"/>
      <c r="P1" s="143"/>
      <c r="R1" s="143" t="str">
        <f t="shared" ref="R1" si="1">$B$1</f>
        <v>Sezione 7 - Torri</v>
      </c>
      <c r="S1" s="143"/>
      <c r="T1" s="143"/>
      <c r="U1" s="143"/>
      <c r="V1" s="143"/>
      <c r="W1" s="143"/>
      <c r="X1" s="143"/>
      <c r="Z1" s="143" t="str">
        <f t="shared" ref="Z1" si="2">$B$1</f>
        <v>Sezione 7 - Torri</v>
      </c>
      <c r="AA1" s="143"/>
      <c r="AB1" s="143"/>
      <c r="AC1" s="143"/>
      <c r="AD1" s="143"/>
      <c r="AE1" s="143"/>
      <c r="AF1" s="143"/>
      <c r="AH1" s="143" t="str">
        <f t="shared" ref="AH1" si="3">$B$1</f>
        <v>Sezione 7 - Torri</v>
      </c>
      <c r="AI1" s="143"/>
      <c r="AJ1" s="143"/>
      <c r="AK1" s="143"/>
      <c r="AL1" s="143"/>
      <c r="AM1" s="143"/>
      <c r="AN1" s="143"/>
      <c r="AP1" s="143" t="str">
        <f t="shared" ref="AP1" si="4">$B$1</f>
        <v>Sezione 7 - Torri</v>
      </c>
      <c r="AQ1" s="143"/>
      <c r="AR1" s="143"/>
      <c r="AS1" s="143"/>
      <c r="AT1" s="143"/>
      <c r="AU1" s="143"/>
      <c r="AV1" s="143"/>
      <c r="AX1" s="143" t="str">
        <f t="shared" ref="AX1" si="5">$B$1</f>
        <v>Sezione 7 - Torri</v>
      </c>
      <c r="AY1" s="143"/>
      <c r="AZ1" s="143"/>
      <c r="BA1" s="143"/>
      <c r="BB1" s="143"/>
      <c r="BC1" s="143"/>
      <c r="BD1" s="143"/>
      <c r="BF1" s="143" t="str">
        <f t="shared" ref="BF1" si="6">$B$1</f>
        <v>Sezione 7 - Torri</v>
      </c>
      <c r="BG1" s="143"/>
      <c r="BH1" s="143"/>
      <c r="BI1" s="143"/>
      <c r="BJ1" s="143"/>
      <c r="BK1" s="143"/>
      <c r="BL1" s="143"/>
      <c r="BN1" s="143" t="str">
        <f t="shared" ref="BN1" si="7">$B$1</f>
        <v>Sezione 7 - Torri</v>
      </c>
      <c r="BO1" s="143"/>
      <c r="BP1" s="143"/>
      <c r="BQ1" s="143"/>
      <c r="BR1" s="143"/>
      <c r="BS1" s="143"/>
      <c r="BT1" s="143"/>
    </row>
    <row r="2" spans="1:72" ht="21.1" customHeight="1" x14ac:dyDescent="0.25">
      <c r="A2" s="127"/>
      <c r="B2" s="142" t="s">
        <v>46</v>
      </c>
      <c r="C2" s="142"/>
      <c r="D2" s="142"/>
      <c r="E2" s="142"/>
      <c r="F2" s="142"/>
      <c r="G2" s="142"/>
      <c r="H2" s="142"/>
      <c r="J2" s="142" t="s">
        <v>46</v>
      </c>
      <c r="K2" s="142"/>
      <c r="L2" s="142"/>
      <c r="M2" s="142"/>
      <c r="N2" s="142"/>
      <c r="O2" s="142"/>
      <c r="P2" s="142"/>
      <c r="R2" s="142" t="s">
        <v>46</v>
      </c>
      <c r="S2" s="142"/>
      <c r="T2" s="142"/>
      <c r="U2" s="142"/>
      <c r="V2" s="142"/>
      <c r="W2" s="142"/>
      <c r="X2" s="142"/>
      <c r="Z2" s="142" t="s">
        <v>46</v>
      </c>
      <c r="AA2" s="142"/>
      <c r="AB2" s="142"/>
      <c r="AC2" s="142"/>
      <c r="AD2" s="142"/>
      <c r="AE2" s="142"/>
      <c r="AF2" s="142"/>
      <c r="AH2" s="142" t="s">
        <v>46</v>
      </c>
      <c r="AI2" s="142"/>
      <c r="AJ2" s="142"/>
      <c r="AK2" s="142"/>
      <c r="AL2" s="142"/>
      <c r="AM2" s="142"/>
      <c r="AN2" s="142"/>
      <c r="AP2" s="142" t="s">
        <v>46</v>
      </c>
      <c r="AQ2" s="142"/>
      <c r="AR2" s="142"/>
      <c r="AS2" s="142"/>
      <c r="AT2" s="142"/>
      <c r="AU2" s="142"/>
      <c r="AV2" s="142"/>
      <c r="AX2" s="142" t="s">
        <v>46</v>
      </c>
      <c r="AY2" s="142"/>
      <c r="AZ2" s="142"/>
      <c r="BA2" s="142"/>
      <c r="BB2" s="142"/>
      <c r="BC2" s="142"/>
      <c r="BD2" s="142"/>
      <c r="BF2" s="142" t="s">
        <v>46</v>
      </c>
      <c r="BG2" s="142"/>
      <c r="BH2" s="142"/>
      <c r="BI2" s="142"/>
      <c r="BJ2" s="142"/>
      <c r="BK2" s="142"/>
      <c r="BL2" s="142"/>
      <c r="BN2" s="142" t="s">
        <v>46</v>
      </c>
      <c r="BO2" s="142"/>
      <c r="BP2" s="142"/>
      <c r="BQ2" s="142"/>
      <c r="BR2" s="142"/>
      <c r="BS2" s="142"/>
      <c r="BT2" s="142"/>
    </row>
    <row r="3" spans="1:72" x14ac:dyDescent="0.25">
      <c r="C3" s="102" t="s">
        <v>23</v>
      </c>
      <c r="D3" s="103">
        <f>'Elettori-Votanti'!B2</f>
        <v>928</v>
      </c>
      <c r="F3" s="82" t="s">
        <v>47</v>
      </c>
      <c r="G3" s="46" t="s">
        <v>8</v>
      </c>
      <c r="H3" s="47">
        <f>'Elettori-Votanti'!H25</f>
        <v>726</v>
      </c>
      <c r="K3" s="102" t="s">
        <v>23</v>
      </c>
      <c r="L3" s="103">
        <f t="shared" ref="L3:L5" si="8">D3</f>
        <v>928</v>
      </c>
      <c r="N3" s="82" t="s">
        <v>47</v>
      </c>
      <c r="O3" s="46" t="s">
        <v>8</v>
      </c>
      <c r="P3" s="47">
        <f t="shared" ref="P3:P7" si="9">H3</f>
        <v>726</v>
      </c>
      <c r="S3" s="102" t="s">
        <v>23</v>
      </c>
      <c r="T3" s="103">
        <f t="shared" ref="T3:T5" si="10">L3</f>
        <v>928</v>
      </c>
      <c r="V3" s="82" t="s">
        <v>47</v>
      </c>
      <c r="W3" s="46" t="s">
        <v>8</v>
      </c>
      <c r="X3" s="47">
        <f t="shared" ref="X3:X7" si="11">H3</f>
        <v>726</v>
      </c>
      <c r="AA3" s="102" t="s">
        <v>23</v>
      </c>
      <c r="AB3" s="103">
        <f t="shared" ref="AB3:AB5" si="12">T3</f>
        <v>928</v>
      </c>
      <c r="AD3" s="82" t="s">
        <v>47</v>
      </c>
      <c r="AE3" s="46" t="s">
        <v>8</v>
      </c>
      <c r="AF3" s="47">
        <f t="shared" ref="AF3:AF8" si="13">P3</f>
        <v>726</v>
      </c>
      <c r="AI3" s="102" t="s">
        <v>23</v>
      </c>
      <c r="AJ3" s="103">
        <f t="shared" ref="AJ3:AJ5" si="14">AB3</f>
        <v>928</v>
      </c>
      <c r="AL3" s="82" t="s">
        <v>47</v>
      </c>
      <c r="AM3" s="46" t="s">
        <v>8</v>
      </c>
      <c r="AN3" s="47">
        <f t="shared" ref="AN3:AN8" si="15">X3</f>
        <v>726</v>
      </c>
      <c r="AQ3" s="102" t="s">
        <v>23</v>
      </c>
      <c r="AR3" s="103">
        <f t="shared" ref="AR3:AR5" si="16">AJ3</f>
        <v>928</v>
      </c>
      <c r="AT3" s="82" t="s">
        <v>47</v>
      </c>
      <c r="AU3" s="46" t="s">
        <v>8</v>
      </c>
      <c r="AV3" s="47">
        <f t="shared" ref="AV3:AV8" si="17">AF3</f>
        <v>726</v>
      </c>
      <c r="AY3" s="102" t="s">
        <v>23</v>
      </c>
      <c r="AZ3" s="103">
        <f t="shared" ref="AZ3:AZ5" si="18">AR3</f>
        <v>928</v>
      </c>
      <c r="BB3" s="82" t="s">
        <v>47</v>
      </c>
      <c r="BC3" s="46" t="s">
        <v>8</v>
      </c>
      <c r="BD3" s="47">
        <f t="shared" ref="BD3:BD8" si="19">AN3</f>
        <v>726</v>
      </c>
      <c r="BG3" s="102" t="s">
        <v>23</v>
      </c>
      <c r="BH3" s="103">
        <f t="shared" ref="BH3:BH5" si="20">AZ3</f>
        <v>928</v>
      </c>
      <c r="BJ3" s="82" t="s">
        <v>47</v>
      </c>
      <c r="BK3" s="46" t="s">
        <v>8</v>
      </c>
      <c r="BL3" s="47">
        <f t="shared" ref="BL3:BL8" si="21">AV3</f>
        <v>726</v>
      </c>
      <c r="BO3" s="102" t="s">
        <v>23</v>
      </c>
      <c r="BP3" s="103">
        <f t="shared" ref="BP3:BP5" si="22">BH3</f>
        <v>928</v>
      </c>
      <c r="BR3" s="82" t="s">
        <v>47</v>
      </c>
      <c r="BS3" s="46" t="s">
        <v>8</v>
      </c>
      <c r="BT3" s="47">
        <f t="shared" ref="BT3:BT8" si="23">BD3</f>
        <v>726</v>
      </c>
    </row>
    <row r="4" spans="1:72" x14ac:dyDescent="0.25">
      <c r="C4" s="48" t="s">
        <v>2</v>
      </c>
      <c r="D4" s="49">
        <f>'Elettori-Votanti'!B3</f>
        <v>457</v>
      </c>
      <c r="F4" s="83" t="s">
        <v>48</v>
      </c>
      <c r="G4" s="98" t="s">
        <v>24</v>
      </c>
      <c r="H4" s="99">
        <v>16</v>
      </c>
      <c r="K4" s="48" t="s">
        <v>2</v>
      </c>
      <c r="L4" s="49">
        <f t="shared" si="8"/>
        <v>457</v>
      </c>
      <c r="N4" s="83" t="s">
        <v>48</v>
      </c>
      <c r="O4" s="98" t="s">
        <v>24</v>
      </c>
      <c r="P4" s="108">
        <f t="shared" si="9"/>
        <v>16</v>
      </c>
      <c r="S4" s="48" t="s">
        <v>2</v>
      </c>
      <c r="T4" s="49">
        <f t="shared" si="10"/>
        <v>457</v>
      </c>
      <c r="V4" s="83" t="s">
        <v>48</v>
      </c>
      <c r="W4" s="98" t="s">
        <v>24</v>
      </c>
      <c r="X4" s="108">
        <f t="shared" si="11"/>
        <v>16</v>
      </c>
      <c r="AA4" s="48" t="s">
        <v>2</v>
      </c>
      <c r="AB4" s="49">
        <f t="shared" si="12"/>
        <v>457</v>
      </c>
      <c r="AD4" s="83" t="s">
        <v>48</v>
      </c>
      <c r="AE4" s="98" t="s">
        <v>24</v>
      </c>
      <c r="AF4" s="108">
        <f t="shared" si="13"/>
        <v>16</v>
      </c>
      <c r="AI4" s="48" t="s">
        <v>2</v>
      </c>
      <c r="AJ4" s="49">
        <f t="shared" si="14"/>
        <v>457</v>
      </c>
      <c r="AL4" s="83" t="s">
        <v>48</v>
      </c>
      <c r="AM4" s="98" t="s">
        <v>24</v>
      </c>
      <c r="AN4" s="108">
        <f t="shared" si="15"/>
        <v>16</v>
      </c>
      <c r="AQ4" s="48" t="s">
        <v>2</v>
      </c>
      <c r="AR4" s="49">
        <f t="shared" si="16"/>
        <v>457</v>
      </c>
      <c r="AT4" s="83" t="s">
        <v>48</v>
      </c>
      <c r="AU4" s="98" t="s">
        <v>24</v>
      </c>
      <c r="AV4" s="108">
        <f t="shared" si="17"/>
        <v>16</v>
      </c>
      <c r="AY4" s="48" t="s">
        <v>2</v>
      </c>
      <c r="AZ4" s="49">
        <f t="shared" si="18"/>
        <v>457</v>
      </c>
      <c r="BB4" s="83" t="s">
        <v>48</v>
      </c>
      <c r="BC4" s="98" t="s">
        <v>24</v>
      </c>
      <c r="BD4" s="108">
        <f t="shared" si="19"/>
        <v>16</v>
      </c>
      <c r="BG4" s="48" t="s">
        <v>2</v>
      </c>
      <c r="BH4" s="49">
        <f t="shared" si="20"/>
        <v>457</v>
      </c>
      <c r="BJ4" s="83" t="s">
        <v>48</v>
      </c>
      <c r="BK4" s="98" t="s">
        <v>24</v>
      </c>
      <c r="BL4" s="108">
        <f t="shared" si="21"/>
        <v>16</v>
      </c>
      <c r="BO4" s="48" t="s">
        <v>2</v>
      </c>
      <c r="BP4" s="49">
        <f t="shared" si="22"/>
        <v>457</v>
      </c>
      <c r="BR4" s="83" t="s">
        <v>48</v>
      </c>
      <c r="BS4" s="98" t="s">
        <v>24</v>
      </c>
      <c r="BT4" s="108">
        <f t="shared" si="23"/>
        <v>16</v>
      </c>
    </row>
    <row r="5" spans="1:72" x14ac:dyDescent="0.25">
      <c r="C5" s="50" t="s">
        <v>3</v>
      </c>
      <c r="D5" s="51">
        <f>'Elettori-Votanti'!B4</f>
        <v>471</v>
      </c>
      <c r="F5" s="83" t="s">
        <v>49</v>
      </c>
      <c r="G5" s="98" t="s">
        <v>25</v>
      </c>
      <c r="H5" s="99">
        <v>11</v>
      </c>
      <c r="K5" s="50" t="s">
        <v>3</v>
      </c>
      <c r="L5" s="51">
        <f t="shared" si="8"/>
        <v>471</v>
      </c>
      <c r="N5" s="83" t="s">
        <v>49</v>
      </c>
      <c r="O5" s="98" t="s">
        <v>25</v>
      </c>
      <c r="P5" s="108">
        <f t="shared" si="9"/>
        <v>11</v>
      </c>
      <c r="S5" s="50" t="s">
        <v>3</v>
      </c>
      <c r="T5" s="51">
        <f t="shared" si="10"/>
        <v>471</v>
      </c>
      <c r="V5" s="83" t="s">
        <v>49</v>
      </c>
      <c r="W5" s="98" t="s">
        <v>25</v>
      </c>
      <c r="X5" s="108">
        <f t="shared" si="11"/>
        <v>11</v>
      </c>
      <c r="AA5" s="50" t="s">
        <v>3</v>
      </c>
      <c r="AB5" s="51">
        <f t="shared" si="12"/>
        <v>471</v>
      </c>
      <c r="AD5" s="83" t="s">
        <v>49</v>
      </c>
      <c r="AE5" s="98" t="s">
        <v>25</v>
      </c>
      <c r="AF5" s="108">
        <f t="shared" si="13"/>
        <v>11</v>
      </c>
      <c r="AI5" s="50" t="s">
        <v>3</v>
      </c>
      <c r="AJ5" s="51">
        <f t="shared" si="14"/>
        <v>471</v>
      </c>
      <c r="AL5" s="83" t="s">
        <v>49</v>
      </c>
      <c r="AM5" s="98" t="s">
        <v>25</v>
      </c>
      <c r="AN5" s="108">
        <f t="shared" si="15"/>
        <v>11</v>
      </c>
      <c r="AQ5" s="50" t="s">
        <v>3</v>
      </c>
      <c r="AR5" s="51">
        <f t="shared" si="16"/>
        <v>471</v>
      </c>
      <c r="AT5" s="83" t="s">
        <v>49</v>
      </c>
      <c r="AU5" s="98" t="s">
        <v>25</v>
      </c>
      <c r="AV5" s="108">
        <f t="shared" si="17"/>
        <v>11</v>
      </c>
      <c r="AY5" s="50" t="s">
        <v>3</v>
      </c>
      <c r="AZ5" s="51">
        <f t="shared" si="18"/>
        <v>471</v>
      </c>
      <c r="BB5" s="83" t="s">
        <v>49</v>
      </c>
      <c r="BC5" s="98" t="s">
        <v>25</v>
      </c>
      <c r="BD5" s="108">
        <f t="shared" si="19"/>
        <v>11</v>
      </c>
      <c r="BG5" s="50" t="s">
        <v>3</v>
      </c>
      <c r="BH5" s="51">
        <f t="shared" si="20"/>
        <v>471</v>
      </c>
      <c r="BJ5" s="83" t="s">
        <v>49</v>
      </c>
      <c r="BK5" s="98" t="s">
        <v>25</v>
      </c>
      <c r="BL5" s="108">
        <f t="shared" si="21"/>
        <v>11</v>
      </c>
      <c r="BO5" s="50" t="s">
        <v>3</v>
      </c>
      <c r="BP5" s="51">
        <f t="shared" si="22"/>
        <v>471</v>
      </c>
      <c r="BR5" s="83" t="s">
        <v>49</v>
      </c>
      <c r="BS5" s="98" t="s">
        <v>25</v>
      </c>
      <c r="BT5" s="108">
        <f t="shared" si="23"/>
        <v>11</v>
      </c>
    </row>
    <row r="6" spans="1:72" x14ac:dyDescent="0.25">
      <c r="C6" s="38"/>
      <c r="D6" s="104"/>
      <c r="F6" s="83" t="s">
        <v>50</v>
      </c>
      <c r="G6" s="98" t="s">
        <v>26</v>
      </c>
      <c r="H6" s="99">
        <v>0</v>
      </c>
      <c r="K6" s="38"/>
      <c r="L6" s="104"/>
      <c r="N6" s="83" t="s">
        <v>50</v>
      </c>
      <c r="O6" s="98" t="s">
        <v>26</v>
      </c>
      <c r="P6" s="108">
        <f t="shared" si="9"/>
        <v>0</v>
      </c>
      <c r="S6" s="38"/>
      <c r="T6" s="104"/>
      <c r="V6" s="83" t="s">
        <v>50</v>
      </c>
      <c r="W6" s="98" t="s">
        <v>26</v>
      </c>
      <c r="X6" s="108">
        <f t="shared" si="11"/>
        <v>0</v>
      </c>
      <c r="AA6" s="38"/>
      <c r="AB6" s="104"/>
      <c r="AD6" s="83" t="s">
        <v>50</v>
      </c>
      <c r="AE6" s="98" t="s">
        <v>26</v>
      </c>
      <c r="AF6" s="108">
        <f t="shared" si="13"/>
        <v>0</v>
      </c>
      <c r="AI6" s="38"/>
      <c r="AJ6" s="104"/>
      <c r="AL6" s="83" t="s">
        <v>50</v>
      </c>
      <c r="AM6" s="98" t="s">
        <v>26</v>
      </c>
      <c r="AN6" s="108">
        <f t="shared" si="15"/>
        <v>0</v>
      </c>
      <c r="AQ6" s="38"/>
      <c r="AR6" s="104"/>
      <c r="AT6" s="83" t="s">
        <v>50</v>
      </c>
      <c r="AU6" s="98" t="s">
        <v>26</v>
      </c>
      <c r="AV6" s="108">
        <f t="shared" si="17"/>
        <v>0</v>
      </c>
      <c r="AY6" s="38"/>
      <c r="AZ6" s="104"/>
      <c r="BB6" s="83" t="s">
        <v>50</v>
      </c>
      <c r="BC6" s="98" t="s">
        <v>26</v>
      </c>
      <c r="BD6" s="108">
        <f t="shared" si="19"/>
        <v>0</v>
      </c>
      <c r="BG6" s="38"/>
      <c r="BH6" s="104"/>
      <c r="BJ6" s="83" t="s">
        <v>50</v>
      </c>
      <c r="BK6" s="98" t="s">
        <v>26</v>
      </c>
      <c r="BL6" s="108">
        <f t="shared" si="21"/>
        <v>0</v>
      </c>
      <c r="BO6" s="38"/>
      <c r="BP6" s="104"/>
      <c r="BR6" s="83" t="s">
        <v>50</v>
      </c>
      <c r="BS6" s="98" t="s">
        <v>26</v>
      </c>
      <c r="BT6" s="108">
        <f t="shared" si="23"/>
        <v>0</v>
      </c>
    </row>
    <row r="7" spans="1:72" x14ac:dyDescent="0.25">
      <c r="C7" s="87"/>
      <c r="D7" s="105"/>
      <c r="F7" s="84" t="s">
        <v>51</v>
      </c>
      <c r="G7" s="100" t="s">
        <v>27</v>
      </c>
      <c r="H7" s="101">
        <f>H3-H4-H5-H6</f>
        <v>699</v>
      </c>
      <c r="K7" s="87"/>
      <c r="L7" s="105"/>
      <c r="N7" s="84" t="s">
        <v>51</v>
      </c>
      <c r="O7" s="100" t="s">
        <v>27</v>
      </c>
      <c r="P7" s="101">
        <f t="shared" si="9"/>
        <v>699</v>
      </c>
      <c r="S7" s="87"/>
      <c r="T7" s="105"/>
      <c r="V7" s="84" t="s">
        <v>51</v>
      </c>
      <c r="W7" s="100" t="s">
        <v>27</v>
      </c>
      <c r="X7" s="101">
        <f t="shared" si="11"/>
        <v>699</v>
      </c>
      <c r="AA7" s="87"/>
      <c r="AB7" s="105"/>
      <c r="AD7" s="84" t="s">
        <v>51</v>
      </c>
      <c r="AE7" s="100" t="s">
        <v>27</v>
      </c>
      <c r="AF7" s="101">
        <f t="shared" si="13"/>
        <v>699</v>
      </c>
      <c r="AI7" s="87"/>
      <c r="AJ7" s="105"/>
      <c r="AL7" s="84" t="s">
        <v>51</v>
      </c>
      <c r="AM7" s="100" t="s">
        <v>27</v>
      </c>
      <c r="AN7" s="101">
        <f t="shared" si="15"/>
        <v>699</v>
      </c>
      <c r="AQ7" s="87"/>
      <c r="AR7" s="105"/>
      <c r="AT7" s="84" t="s">
        <v>51</v>
      </c>
      <c r="AU7" s="100" t="s">
        <v>27</v>
      </c>
      <c r="AV7" s="101">
        <f t="shared" si="17"/>
        <v>699</v>
      </c>
      <c r="AY7" s="87"/>
      <c r="AZ7" s="105"/>
      <c r="BB7" s="84" t="s">
        <v>51</v>
      </c>
      <c r="BC7" s="100" t="s">
        <v>27</v>
      </c>
      <c r="BD7" s="101">
        <f t="shared" si="19"/>
        <v>699</v>
      </c>
      <c r="BG7" s="87"/>
      <c r="BH7" s="105"/>
      <c r="BJ7" s="84" t="s">
        <v>51</v>
      </c>
      <c r="BK7" s="100" t="s">
        <v>27</v>
      </c>
      <c r="BL7" s="101">
        <f t="shared" si="21"/>
        <v>699</v>
      </c>
      <c r="BO7" s="87"/>
      <c r="BP7" s="105"/>
      <c r="BR7" s="84" t="s">
        <v>51</v>
      </c>
      <c r="BS7" s="100" t="s">
        <v>27</v>
      </c>
      <c r="BT7" s="101">
        <f t="shared" si="23"/>
        <v>699</v>
      </c>
    </row>
    <row r="8" spans="1:72" x14ac:dyDescent="0.25">
      <c r="C8" s="106" t="s">
        <v>44</v>
      </c>
      <c r="D8" s="107">
        <f>'Elettori-Votanti'!B26</f>
        <v>0.76616379310344829</v>
      </c>
      <c r="F8" s="87"/>
      <c r="G8" s="59" t="str">
        <f>IF((D17+H17+L17+P17+T17+X17+AB17+AF17+AJ17+AN17+AR17+AV17+AZ17+BD17+BH17+BL17+BP17)=H7,"","Err.: diff. voti validi e somma voti di lista")</f>
        <v/>
      </c>
      <c r="H8" s="88" t="str">
        <f>IF((D17+H17+L17+P17+T17+X17+AB17+AF17+AJ17+AN17+AR17+AV17+AZ17+BD17+BH17+BL17+BP17)=H7,"",(H7-(D17+H17+L17+P17+T17+X17)))</f>
        <v/>
      </c>
      <c r="K8" s="106" t="s">
        <v>44</v>
      </c>
      <c r="L8" s="107">
        <f>$D$8</f>
        <v>0.76616379310344829</v>
      </c>
      <c r="N8" s="87"/>
      <c r="O8" s="59" t="str">
        <f t="shared" ref="O8:P8" si="24">G8</f>
        <v/>
      </c>
      <c r="P8" s="88" t="str">
        <f t="shared" si="24"/>
        <v/>
      </c>
      <c r="S8" s="106" t="s">
        <v>44</v>
      </c>
      <c r="T8" s="107">
        <f>$D$8</f>
        <v>0.76616379310344829</v>
      </c>
      <c r="V8" s="87"/>
      <c r="W8" s="59" t="str">
        <f t="shared" ref="W8:X8" si="25">G8</f>
        <v/>
      </c>
      <c r="X8" s="88" t="str">
        <f t="shared" si="25"/>
        <v/>
      </c>
      <c r="AA8" s="106" t="s">
        <v>44</v>
      </c>
      <c r="AB8" s="107">
        <f>$D$8</f>
        <v>0.76616379310344829</v>
      </c>
      <c r="AD8" s="87"/>
      <c r="AE8" s="59" t="str">
        <f t="shared" ref="AE8" si="26">O8</f>
        <v/>
      </c>
      <c r="AF8" s="88" t="str">
        <f t="shared" si="13"/>
        <v/>
      </c>
      <c r="AI8" s="106" t="s">
        <v>44</v>
      </c>
      <c r="AJ8" s="107">
        <f>$D$8</f>
        <v>0.76616379310344829</v>
      </c>
      <c r="AL8" s="87"/>
      <c r="AM8" s="59" t="str">
        <f t="shared" ref="AM8" si="27">W8</f>
        <v/>
      </c>
      <c r="AN8" s="88" t="str">
        <f t="shared" si="15"/>
        <v/>
      </c>
      <c r="AQ8" s="106" t="s">
        <v>44</v>
      </c>
      <c r="AR8" s="107">
        <f>$D$8</f>
        <v>0.76616379310344829</v>
      </c>
      <c r="AT8" s="87"/>
      <c r="AU8" s="59" t="str">
        <f t="shared" ref="AU8" si="28">AE8</f>
        <v/>
      </c>
      <c r="AV8" s="88" t="str">
        <f t="shared" si="17"/>
        <v/>
      </c>
      <c r="AY8" s="106" t="s">
        <v>44</v>
      </c>
      <c r="AZ8" s="107">
        <f>$D$8</f>
        <v>0.76616379310344829</v>
      </c>
      <c r="BB8" s="87"/>
      <c r="BC8" s="59" t="str">
        <f t="shared" ref="BC8" si="29">AM8</f>
        <v/>
      </c>
      <c r="BD8" s="88" t="str">
        <f t="shared" si="19"/>
        <v/>
      </c>
      <c r="BG8" s="106" t="s">
        <v>44</v>
      </c>
      <c r="BH8" s="107">
        <f>$D$8</f>
        <v>0.76616379310344829</v>
      </c>
      <c r="BJ8" s="87"/>
      <c r="BK8" s="59" t="str">
        <f t="shared" ref="BK8" si="30">AU8</f>
        <v/>
      </c>
      <c r="BL8" s="88" t="str">
        <f t="shared" si="21"/>
        <v/>
      </c>
      <c r="BO8" s="106" t="s">
        <v>44</v>
      </c>
      <c r="BP8" s="107">
        <f>$D$8</f>
        <v>0.76616379310344829</v>
      </c>
      <c r="BR8" s="87"/>
      <c r="BS8" s="59" t="str">
        <f t="shared" ref="BS8" si="31">BC8</f>
        <v/>
      </c>
      <c r="BT8" s="88" t="str">
        <f t="shared" si="23"/>
        <v/>
      </c>
    </row>
    <row r="9" spans="1:72" x14ac:dyDescent="0.25">
      <c r="C9" s="39"/>
      <c r="D9" s="90"/>
      <c r="F9" s="39"/>
      <c r="G9" s="89"/>
      <c r="H9" s="90"/>
      <c r="K9" s="39"/>
      <c r="L9" s="90"/>
      <c r="N9" s="39"/>
      <c r="O9" s="89"/>
      <c r="P9" s="90"/>
      <c r="S9" s="39"/>
      <c r="T9" s="90"/>
      <c r="V9" s="39"/>
      <c r="W9" s="89"/>
      <c r="X9" s="90"/>
      <c r="AA9" s="39"/>
      <c r="AB9" s="90"/>
      <c r="AD9" s="39"/>
      <c r="AE9" s="89"/>
      <c r="AF9" s="90"/>
      <c r="AI9" s="39"/>
      <c r="AJ9" s="90"/>
      <c r="AL9" s="39"/>
      <c r="AM9" s="89"/>
      <c r="AN9" s="90"/>
      <c r="AQ9" s="39"/>
      <c r="AR9" s="90"/>
      <c r="AT9" s="39"/>
      <c r="AU9" s="89"/>
      <c r="AV9" s="90"/>
      <c r="AY9" s="39"/>
      <c r="AZ9" s="90"/>
      <c r="BB9" s="39"/>
      <c r="BC9" s="89"/>
      <c r="BD9" s="90"/>
      <c r="BG9" s="39"/>
      <c r="BH9" s="90"/>
      <c r="BJ9" s="39"/>
      <c r="BK9" s="89"/>
      <c r="BL9" s="90"/>
      <c r="BO9" s="39"/>
      <c r="BP9" s="90"/>
      <c r="BR9" s="39"/>
      <c r="BS9" s="89"/>
      <c r="BT9" s="90"/>
    </row>
    <row r="13" spans="1:72" x14ac:dyDescent="0.25">
      <c r="A13" s="61"/>
      <c r="B13" s="142" t="s">
        <v>52</v>
      </c>
      <c r="C13" s="142"/>
      <c r="D13" s="142"/>
      <c r="E13" s="142"/>
      <c r="F13" s="142"/>
      <c r="G13" s="142"/>
      <c r="H13" s="142"/>
      <c r="J13" s="142" t="s">
        <v>52</v>
      </c>
      <c r="K13" s="142"/>
      <c r="L13" s="142"/>
      <c r="M13" s="142"/>
      <c r="N13" s="142"/>
      <c r="O13" s="142"/>
      <c r="P13" s="142"/>
      <c r="R13" s="142" t="s">
        <v>52</v>
      </c>
      <c r="S13" s="142"/>
      <c r="T13" s="142"/>
      <c r="U13" s="142"/>
      <c r="V13" s="142"/>
      <c r="W13" s="142"/>
      <c r="X13" s="142"/>
      <c r="Z13" s="142" t="s">
        <v>52</v>
      </c>
      <c r="AA13" s="142"/>
      <c r="AB13" s="142"/>
      <c r="AC13" s="142"/>
      <c r="AD13" s="142"/>
      <c r="AE13" s="142"/>
      <c r="AF13" s="142"/>
      <c r="AH13" s="142" t="s">
        <v>52</v>
      </c>
      <c r="AI13" s="142"/>
      <c r="AJ13" s="142"/>
      <c r="AK13" s="142"/>
      <c r="AL13" s="142"/>
      <c r="AM13" s="142"/>
      <c r="AN13" s="142"/>
      <c r="AP13" s="142" t="s">
        <v>52</v>
      </c>
      <c r="AQ13" s="142"/>
      <c r="AR13" s="142"/>
      <c r="AS13" s="142"/>
      <c r="AT13" s="142"/>
      <c r="AU13" s="142"/>
      <c r="AV13" s="142"/>
      <c r="AX13" s="142" t="s">
        <v>52</v>
      </c>
      <c r="AY13" s="142"/>
      <c r="AZ13" s="142"/>
      <c r="BA13" s="142"/>
      <c r="BB13" s="142"/>
      <c r="BC13" s="142"/>
      <c r="BD13" s="142"/>
      <c r="BF13" s="142" t="s">
        <v>52</v>
      </c>
      <c r="BG13" s="142"/>
      <c r="BH13" s="142"/>
      <c r="BI13" s="142"/>
      <c r="BJ13" s="142"/>
      <c r="BK13" s="142"/>
      <c r="BL13" s="142"/>
      <c r="BN13" s="142" t="s">
        <v>52</v>
      </c>
      <c r="BO13" s="142"/>
      <c r="BP13" s="142"/>
      <c r="BQ13" s="142"/>
      <c r="BR13" s="142"/>
      <c r="BS13" s="142"/>
      <c r="BT13" s="142"/>
    </row>
    <row r="15" spans="1:72" x14ac:dyDescent="0.25">
      <c r="B15" s="140"/>
      <c r="C15" s="58" t="s">
        <v>19</v>
      </c>
      <c r="D15" s="136" t="s">
        <v>40</v>
      </c>
      <c r="F15" s="138"/>
      <c r="G15" s="58" t="s">
        <v>30</v>
      </c>
      <c r="H15" s="136" t="s">
        <v>40</v>
      </c>
      <c r="J15" s="140"/>
      <c r="K15" s="92" t="s">
        <v>31</v>
      </c>
      <c r="L15" s="136" t="s">
        <v>40</v>
      </c>
      <c r="N15" s="138"/>
      <c r="O15" s="92" t="s">
        <v>32</v>
      </c>
      <c r="P15" s="136" t="s">
        <v>40</v>
      </c>
      <c r="R15" s="140"/>
      <c r="S15" s="92" t="s">
        <v>54</v>
      </c>
      <c r="T15" s="136" t="s">
        <v>40</v>
      </c>
      <c r="V15" s="138"/>
      <c r="W15" s="92" t="s">
        <v>88</v>
      </c>
      <c r="X15" s="136" t="s">
        <v>40</v>
      </c>
      <c r="Z15" s="140"/>
      <c r="AA15" s="92" t="s">
        <v>89</v>
      </c>
      <c r="AB15" s="136" t="s">
        <v>40</v>
      </c>
      <c r="AD15" s="138"/>
      <c r="AE15" s="92" t="s">
        <v>90</v>
      </c>
      <c r="AF15" s="136" t="s">
        <v>40</v>
      </c>
      <c r="AH15" s="140"/>
      <c r="AI15" s="92" t="s">
        <v>91</v>
      </c>
      <c r="AJ15" s="136" t="s">
        <v>40</v>
      </c>
      <c r="AL15" s="138"/>
      <c r="AM15" s="92" t="s">
        <v>92</v>
      </c>
      <c r="AN15" s="136" t="s">
        <v>40</v>
      </c>
      <c r="AP15" s="140"/>
      <c r="AQ15" s="92" t="s">
        <v>93</v>
      </c>
      <c r="AR15" s="136" t="s">
        <v>40</v>
      </c>
      <c r="AT15" s="138"/>
      <c r="AU15" s="92" t="s">
        <v>94</v>
      </c>
      <c r="AV15" s="136" t="s">
        <v>40</v>
      </c>
      <c r="AX15" s="140"/>
      <c r="AY15" s="92" t="s">
        <v>95</v>
      </c>
      <c r="AZ15" s="136" t="s">
        <v>40</v>
      </c>
      <c r="BB15" s="138"/>
      <c r="BC15" s="92" t="s">
        <v>96</v>
      </c>
      <c r="BD15" s="136" t="s">
        <v>40</v>
      </c>
      <c r="BF15" s="140"/>
      <c r="BG15" s="92" t="s">
        <v>97</v>
      </c>
      <c r="BH15" s="136" t="s">
        <v>40</v>
      </c>
      <c r="BJ15" s="138"/>
      <c r="BK15" s="92" t="s">
        <v>98</v>
      </c>
      <c r="BL15" s="136" t="s">
        <v>40</v>
      </c>
      <c r="BN15" s="140"/>
      <c r="BO15" s="92" t="s">
        <v>99</v>
      </c>
      <c r="BP15" s="136" t="s">
        <v>40</v>
      </c>
      <c r="BR15" s="138"/>
      <c r="BS15" s="122" t="s">
        <v>100</v>
      </c>
      <c r="BT15" s="136" t="s">
        <v>40</v>
      </c>
    </row>
    <row r="16" spans="1:72" ht="9.6999999999999993" customHeight="1" x14ac:dyDescent="0.25">
      <c r="B16" s="141"/>
      <c r="C16" s="91"/>
      <c r="D16" s="137"/>
      <c r="F16" s="139"/>
      <c r="G16" s="91"/>
      <c r="H16" s="137"/>
      <c r="J16" s="141"/>
      <c r="K16" s="91"/>
      <c r="L16" s="137"/>
      <c r="N16" s="139"/>
      <c r="O16" s="91"/>
      <c r="P16" s="137"/>
      <c r="R16" s="141"/>
      <c r="S16" s="91"/>
      <c r="T16" s="137"/>
      <c r="V16" s="139"/>
      <c r="W16" s="91"/>
      <c r="X16" s="137"/>
      <c r="Z16" s="141"/>
      <c r="AA16" s="91"/>
      <c r="AB16" s="137"/>
      <c r="AD16" s="139"/>
      <c r="AE16" s="91"/>
      <c r="AF16" s="137"/>
      <c r="AH16" s="141"/>
      <c r="AI16" s="91"/>
      <c r="AJ16" s="137"/>
      <c r="AL16" s="139"/>
      <c r="AM16" s="91"/>
      <c r="AN16" s="137"/>
      <c r="AP16" s="141"/>
      <c r="AQ16" s="91"/>
      <c r="AR16" s="137"/>
      <c r="AT16" s="139"/>
      <c r="AU16" s="91"/>
      <c r="AV16" s="137"/>
      <c r="AX16" s="141"/>
      <c r="AY16" s="91"/>
      <c r="AZ16" s="137"/>
      <c r="BB16" s="139"/>
      <c r="BC16" s="91"/>
      <c r="BD16" s="137"/>
      <c r="BF16" s="141"/>
      <c r="BG16" s="91"/>
      <c r="BH16" s="137"/>
      <c r="BJ16" s="139"/>
      <c r="BK16" s="91"/>
      <c r="BL16" s="137"/>
      <c r="BN16" s="141"/>
      <c r="BO16" s="91"/>
      <c r="BP16" s="137"/>
      <c r="BR16" s="139"/>
      <c r="BS16" s="91"/>
      <c r="BT16" s="137"/>
    </row>
    <row r="17" spans="2:72" ht="30.75" customHeight="1" x14ac:dyDescent="0.25">
      <c r="B17" s="39"/>
      <c r="C17" s="56" t="s">
        <v>289</v>
      </c>
      <c r="D17" s="57">
        <v>25</v>
      </c>
      <c r="F17" s="39"/>
      <c r="G17" s="56" t="s">
        <v>290</v>
      </c>
      <c r="H17" s="57">
        <v>386</v>
      </c>
      <c r="J17" s="39"/>
      <c r="K17" s="56" t="s">
        <v>291</v>
      </c>
      <c r="L17" s="57">
        <v>45</v>
      </c>
      <c r="N17" s="39"/>
      <c r="O17" s="56" t="s">
        <v>292</v>
      </c>
      <c r="P17" s="57">
        <v>1</v>
      </c>
      <c r="R17" s="39"/>
      <c r="S17" s="56" t="s">
        <v>293</v>
      </c>
      <c r="T17" s="57">
        <v>2</v>
      </c>
      <c r="V17" s="39"/>
      <c r="W17" s="93" t="s">
        <v>294</v>
      </c>
      <c r="X17" s="57">
        <v>5</v>
      </c>
      <c r="Z17" s="39"/>
      <c r="AA17" s="56" t="s">
        <v>295</v>
      </c>
      <c r="AB17" s="57">
        <v>119</v>
      </c>
      <c r="AD17" s="39"/>
      <c r="AE17" s="93" t="s">
        <v>296</v>
      </c>
      <c r="AF17" s="57">
        <v>5</v>
      </c>
      <c r="AH17" s="39"/>
      <c r="AI17" s="56" t="s">
        <v>297</v>
      </c>
      <c r="AJ17" s="57">
        <v>0</v>
      </c>
      <c r="AL17" s="39"/>
      <c r="AM17" s="93" t="s">
        <v>298</v>
      </c>
      <c r="AN17" s="57">
        <v>14</v>
      </c>
      <c r="AP17" s="39"/>
      <c r="AQ17" s="56" t="s">
        <v>299</v>
      </c>
      <c r="AR17" s="57">
        <v>52</v>
      </c>
      <c r="AT17" s="39"/>
      <c r="AU17" s="93" t="s">
        <v>300</v>
      </c>
      <c r="AV17" s="57">
        <v>1</v>
      </c>
      <c r="AX17" s="39"/>
      <c r="AY17" s="56" t="s">
        <v>301</v>
      </c>
      <c r="AZ17" s="57">
        <v>0</v>
      </c>
      <c r="BB17" s="39"/>
      <c r="BC17" s="93" t="s">
        <v>302</v>
      </c>
      <c r="BD17" s="57">
        <v>40</v>
      </c>
      <c r="BF17" s="39"/>
      <c r="BG17" s="56" t="s">
        <v>303</v>
      </c>
      <c r="BH17" s="57">
        <v>0</v>
      </c>
      <c r="BJ17" s="39"/>
      <c r="BK17" s="93" t="s">
        <v>304</v>
      </c>
      <c r="BL17" s="57">
        <v>2</v>
      </c>
      <c r="BN17" s="39"/>
      <c r="BO17" s="56" t="s">
        <v>305</v>
      </c>
      <c r="BP17" s="57">
        <v>2</v>
      </c>
      <c r="BR17" s="39"/>
      <c r="BS17" s="93" t="s">
        <v>53</v>
      </c>
      <c r="BT17" s="57">
        <v>0</v>
      </c>
    </row>
    <row r="18" spans="2:72" x14ac:dyDescent="0.25">
      <c r="C18" s="54" t="s">
        <v>33</v>
      </c>
      <c r="D18" s="55">
        <f>D17/$H$7</f>
        <v>3.5765379113018601E-2</v>
      </c>
      <c r="G18" s="54" t="s">
        <v>33</v>
      </c>
      <c r="H18" s="55">
        <f>H17/$H$7</f>
        <v>0.55221745350500717</v>
      </c>
      <c r="K18" s="54" t="s">
        <v>33</v>
      </c>
      <c r="L18" s="55">
        <f>L17/$H$7</f>
        <v>6.4377682403433473E-2</v>
      </c>
      <c r="O18" s="54" t="s">
        <v>33</v>
      </c>
      <c r="P18" s="55">
        <f>P17/$H$7</f>
        <v>1.4306151645207439E-3</v>
      </c>
      <c r="S18" s="54" t="s">
        <v>33</v>
      </c>
      <c r="T18" s="55">
        <f>T17/$H$7</f>
        <v>2.8612303290414878E-3</v>
      </c>
      <c r="W18" s="54" t="s">
        <v>33</v>
      </c>
      <c r="X18" s="55">
        <f>X17/$H$7</f>
        <v>7.1530758226037196E-3</v>
      </c>
      <c r="AA18" s="54" t="s">
        <v>33</v>
      </c>
      <c r="AB18" s="55">
        <f>AB17/$H$7</f>
        <v>0.17024320457796852</v>
      </c>
      <c r="AE18" s="54" t="s">
        <v>33</v>
      </c>
      <c r="AF18" s="55">
        <f>AF17/$H$7</f>
        <v>7.1530758226037196E-3</v>
      </c>
      <c r="AI18" s="54" t="s">
        <v>33</v>
      </c>
      <c r="AJ18" s="55">
        <f>AJ17/$H$7</f>
        <v>0</v>
      </c>
      <c r="AM18" s="54" t="s">
        <v>33</v>
      </c>
      <c r="AN18" s="55">
        <f>AN17/$H$7</f>
        <v>2.0028612303290415E-2</v>
      </c>
      <c r="AQ18" s="54" t="s">
        <v>33</v>
      </c>
      <c r="AR18" s="55">
        <f>AR17/$H$7</f>
        <v>7.4391988555078684E-2</v>
      </c>
      <c r="AU18" s="54" t="s">
        <v>33</v>
      </c>
      <c r="AV18" s="55">
        <f>AV17/$H$7</f>
        <v>1.4306151645207439E-3</v>
      </c>
      <c r="AY18" s="54" t="s">
        <v>33</v>
      </c>
      <c r="AZ18" s="55">
        <f>AB17/$H$7</f>
        <v>0.17024320457796852</v>
      </c>
      <c r="BC18" s="54" t="s">
        <v>33</v>
      </c>
      <c r="BD18" s="55">
        <f>AF17/$H$7</f>
        <v>7.1530758226037196E-3</v>
      </c>
      <c r="BG18" s="54" t="s">
        <v>33</v>
      </c>
      <c r="BH18" s="55">
        <f>BH17/$H$7</f>
        <v>0</v>
      </c>
      <c r="BK18" s="54" t="s">
        <v>33</v>
      </c>
      <c r="BL18" s="55">
        <f>BL17/$H$7</f>
        <v>2.8612303290414878E-3</v>
      </c>
      <c r="BO18" s="54" t="s">
        <v>33</v>
      </c>
      <c r="BP18" s="55">
        <f>BP17/$H$7</f>
        <v>2.8612303290414878E-3</v>
      </c>
      <c r="BS18" s="54" t="s">
        <v>33</v>
      </c>
      <c r="BT18" s="55">
        <f>BT17/$H$7</f>
        <v>0</v>
      </c>
    </row>
    <row r="19" spans="2:72" x14ac:dyDescent="0.25">
      <c r="C19" s="54"/>
      <c r="D19" s="55"/>
      <c r="G19" s="54"/>
      <c r="H19" s="55"/>
      <c r="K19" s="54"/>
      <c r="L19" s="55"/>
      <c r="O19" s="54"/>
      <c r="P19" s="55"/>
      <c r="S19" s="54"/>
      <c r="T19" s="55"/>
      <c r="W19" s="54"/>
      <c r="X19" s="55"/>
      <c r="AA19" s="54"/>
      <c r="AB19" s="55"/>
      <c r="AE19" s="54"/>
      <c r="AF19" s="55"/>
      <c r="AI19" s="54"/>
      <c r="AJ19" s="55"/>
      <c r="AM19" s="54"/>
      <c r="AN19" s="55"/>
      <c r="AQ19" s="54"/>
      <c r="AR19" s="55"/>
      <c r="AU19" s="54"/>
      <c r="AV19" s="55"/>
      <c r="AY19" s="54"/>
      <c r="AZ19" s="55"/>
      <c r="BC19" s="54"/>
      <c r="BD19" s="55"/>
      <c r="BG19" s="54"/>
      <c r="BH19" s="55"/>
      <c r="BK19" s="54"/>
      <c r="BL19" s="55"/>
      <c r="BO19" s="54"/>
      <c r="BP19" s="55"/>
      <c r="BS19" s="54"/>
      <c r="BT19" s="55"/>
    </row>
    <row r="20" spans="2:72" x14ac:dyDescent="0.25">
      <c r="B20" s="45" t="s">
        <v>20</v>
      </c>
      <c r="C20" s="40" t="s">
        <v>21</v>
      </c>
      <c r="D20" s="45" t="s">
        <v>28</v>
      </c>
      <c r="F20" s="45" t="s">
        <v>20</v>
      </c>
      <c r="G20" s="40" t="s">
        <v>21</v>
      </c>
      <c r="H20" s="45" t="s">
        <v>28</v>
      </c>
      <c r="J20" s="45" t="s">
        <v>20</v>
      </c>
      <c r="K20" s="40" t="s">
        <v>21</v>
      </c>
      <c r="L20" s="45" t="s">
        <v>28</v>
      </c>
      <c r="N20" s="45" t="s">
        <v>20</v>
      </c>
      <c r="O20" s="40" t="s">
        <v>21</v>
      </c>
      <c r="P20" s="45" t="s">
        <v>28</v>
      </c>
      <c r="R20" s="45" t="s">
        <v>20</v>
      </c>
      <c r="S20" s="40" t="s">
        <v>21</v>
      </c>
      <c r="T20" s="45" t="s">
        <v>28</v>
      </c>
      <c r="V20" s="45" t="s">
        <v>20</v>
      </c>
      <c r="W20" s="40" t="s">
        <v>21</v>
      </c>
      <c r="X20" s="45" t="s">
        <v>28</v>
      </c>
      <c r="Z20" s="45" t="s">
        <v>20</v>
      </c>
      <c r="AA20" s="40" t="s">
        <v>21</v>
      </c>
      <c r="AB20" s="45" t="s">
        <v>28</v>
      </c>
      <c r="AD20" s="45" t="s">
        <v>20</v>
      </c>
      <c r="AE20" s="40" t="s">
        <v>21</v>
      </c>
      <c r="AF20" s="45" t="s">
        <v>28</v>
      </c>
      <c r="AH20" s="45" t="s">
        <v>20</v>
      </c>
      <c r="AI20" s="40" t="s">
        <v>21</v>
      </c>
      <c r="AJ20" s="45" t="s">
        <v>28</v>
      </c>
      <c r="AL20" s="45" t="s">
        <v>20</v>
      </c>
      <c r="AM20" s="40" t="s">
        <v>21</v>
      </c>
      <c r="AN20" s="45" t="s">
        <v>28</v>
      </c>
      <c r="AP20" s="45" t="s">
        <v>20</v>
      </c>
      <c r="AQ20" s="40" t="s">
        <v>21</v>
      </c>
      <c r="AR20" s="45" t="s">
        <v>28</v>
      </c>
      <c r="AT20" s="45" t="s">
        <v>20</v>
      </c>
      <c r="AU20" s="40" t="s">
        <v>21</v>
      </c>
      <c r="AV20" s="45" t="s">
        <v>28</v>
      </c>
      <c r="AX20" s="45" t="s">
        <v>20</v>
      </c>
      <c r="AY20" s="40" t="s">
        <v>21</v>
      </c>
      <c r="AZ20" s="45" t="s">
        <v>28</v>
      </c>
      <c r="BB20" s="45" t="s">
        <v>20</v>
      </c>
      <c r="BC20" s="40" t="s">
        <v>21</v>
      </c>
      <c r="BD20" s="45" t="s">
        <v>28</v>
      </c>
      <c r="BF20" s="45" t="s">
        <v>20</v>
      </c>
      <c r="BG20" s="40" t="s">
        <v>21</v>
      </c>
      <c r="BH20" s="45" t="s">
        <v>28</v>
      </c>
      <c r="BJ20" s="45" t="s">
        <v>20</v>
      </c>
      <c r="BK20" s="40" t="s">
        <v>21</v>
      </c>
      <c r="BL20" s="45" t="s">
        <v>28</v>
      </c>
      <c r="BN20" s="45" t="s">
        <v>20</v>
      </c>
      <c r="BO20" s="40" t="s">
        <v>21</v>
      </c>
      <c r="BP20" s="45" t="s">
        <v>28</v>
      </c>
      <c r="BR20" s="45" t="s">
        <v>20</v>
      </c>
      <c r="BS20" s="40" t="s">
        <v>21</v>
      </c>
      <c r="BT20" s="45" t="s">
        <v>28</v>
      </c>
    </row>
    <row r="21" spans="2:72" x14ac:dyDescent="0.25">
      <c r="B21" s="43">
        <v>1</v>
      </c>
      <c r="C21" s="46" t="s">
        <v>58</v>
      </c>
      <c r="D21" s="44">
        <v>0</v>
      </c>
      <c r="F21" s="43">
        <v>1</v>
      </c>
      <c r="G21" s="46" t="s">
        <v>73</v>
      </c>
      <c r="H21" s="44">
        <v>81</v>
      </c>
      <c r="J21" s="43">
        <v>1</v>
      </c>
      <c r="K21" s="46" t="s">
        <v>101</v>
      </c>
      <c r="L21" s="44">
        <v>4</v>
      </c>
      <c r="N21" s="43">
        <v>1</v>
      </c>
      <c r="O21" s="46" t="s">
        <v>116</v>
      </c>
      <c r="P21" s="44"/>
      <c r="R21" s="43">
        <v>1</v>
      </c>
      <c r="S21" s="46" t="s">
        <v>124</v>
      </c>
      <c r="T21" s="44"/>
      <c r="V21" s="43">
        <v>1</v>
      </c>
      <c r="W21" s="46" t="s">
        <v>133</v>
      </c>
      <c r="X21" s="44"/>
      <c r="Z21" s="43">
        <v>1</v>
      </c>
      <c r="AA21" s="46" t="s">
        <v>141</v>
      </c>
      <c r="AB21" s="44">
        <v>22</v>
      </c>
      <c r="AD21" s="43">
        <v>1</v>
      </c>
      <c r="AE21" s="46" t="s">
        <v>156</v>
      </c>
      <c r="AF21" s="44"/>
      <c r="AH21" s="43">
        <v>1</v>
      </c>
      <c r="AI21" s="46" t="s">
        <v>171</v>
      </c>
      <c r="AJ21" s="44"/>
      <c r="AL21" s="43">
        <v>1</v>
      </c>
      <c r="AM21" s="85" t="s">
        <v>180</v>
      </c>
      <c r="AN21" s="44"/>
      <c r="AP21" s="43">
        <v>1</v>
      </c>
      <c r="AQ21" s="85" t="s">
        <v>195</v>
      </c>
      <c r="AR21" s="44">
        <v>2</v>
      </c>
      <c r="AT21" s="43">
        <v>1</v>
      </c>
      <c r="AU21" s="85" t="s">
        <v>208</v>
      </c>
      <c r="AV21" s="44"/>
      <c r="AX21" s="43">
        <v>1</v>
      </c>
      <c r="AY21" s="85" t="s">
        <v>223</v>
      </c>
      <c r="AZ21" s="44"/>
      <c r="BB21" s="43">
        <v>1</v>
      </c>
      <c r="BC21" s="85" t="s">
        <v>238</v>
      </c>
      <c r="BD21" s="44">
        <v>7</v>
      </c>
      <c r="BF21" s="43">
        <v>1</v>
      </c>
      <c r="BG21" s="95" t="s">
        <v>253</v>
      </c>
      <c r="BH21" s="44"/>
      <c r="BJ21" s="43">
        <v>1</v>
      </c>
      <c r="BK21" s="85" t="s">
        <v>268</v>
      </c>
      <c r="BL21" s="44">
        <v>1</v>
      </c>
      <c r="BN21" s="43">
        <v>1</v>
      </c>
      <c r="BO21" s="46" t="s">
        <v>283</v>
      </c>
      <c r="BP21" s="44"/>
      <c r="BR21" s="43">
        <v>1</v>
      </c>
      <c r="BS21" s="94" t="s">
        <v>53</v>
      </c>
      <c r="BT21" s="44"/>
    </row>
    <row r="22" spans="2:72" x14ac:dyDescent="0.25">
      <c r="B22" s="35">
        <v>2</v>
      </c>
      <c r="C22" s="52" t="s">
        <v>59</v>
      </c>
      <c r="D22" s="42">
        <v>0</v>
      </c>
      <c r="F22" s="35">
        <v>2</v>
      </c>
      <c r="G22" s="52" t="s">
        <v>74</v>
      </c>
      <c r="H22" s="42">
        <v>0</v>
      </c>
      <c r="J22" s="35">
        <v>2</v>
      </c>
      <c r="K22" s="85" t="s">
        <v>102</v>
      </c>
      <c r="L22" s="42">
        <v>6</v>
      </c>
      <c r="N22" s="35">
        <v>2</v>
      </c>
      <c r="O22" s="85" t="s">
        <v>117</v>
      </c>
      <c r="P22" s="42"/>
      <c r="R22" s="35">
        <v>2</v>
      </c>
      <c r="S22" s="85" t="s">
        <v>125</v>
      </c>
      <c r="T22" s="42"/>
      <c r="V22" s="35">
        <v>2</v>
      </c>
      <c r="W22" s="85" t="s">
        <v>134</v>
      </c>
      <c r="X22" s="42"/>
      <c r="Z22" s="35">
        <v>2</v>
      </c>
      <c r="AA22" s="85" t="s">
        <v>142</v>
      </c>
      <c r="AB22" s="42">
        <v>3</v>
      </c>
      <c r="AD22" s="35">
        <v>2</v>
      </c>
      <c r="AE22" s="85" t="s">
        <v>157</v>
      </c>
      <c r="AF22" s="42"/>
      <c r="AH22" s="35">
        <v>2</v>
      </c>
      <c r="AI22" s="85" t="s">
        <v>172</v>
      </c>
      <c r="AJ22" s="42"/>
      <c r="AL22" s="35">
        <v>2</v>
      </c>
      <c r="AM22" s="85" t="s">
        <v>181</v>
      </c>
      <c r="AN22" s="42"/>
      <c r="AP22" s="35">
        <v>2</v>
      </c>
      <c r="AQ22" s="85" t="s">
        <v>196</v>
      </c>
      <c r="AR22" s="42">
        <v>4</v>
      </c>
      <c r="AT22" s="35">
        <v>2</v>
      </c>
      <c r="AU22" s="85" t="s">
        <v>209</v>
      </c>
      <c r="AV22" s="42"/>
      <c r="AX22" s="35">
        <v>2</v>
      </c>
      <c r="AY22" s="85" t="s">
        <v>224</v>
      </c>
      <c r="AZ22" s="42"/>
      <c r="BB22" s="35">
        <v>2</v>
      </c>
      <c r="BC22" s="85" t="s">
        <v>239</v>
      </c>
      <c r="BD22" s="42">
        <v>0</v>
      </c>
      <c r="BF22" s="35">
        <v>2</v>
      </c>
      <c r="BG22" s="95" t="s">
        <v>254</v>
      </c>
      <c r="BH22" s="42"/>
      <c r="BJ22" s="35">
        <v>2</v>
      </c>
      <c r="BK22" s="85" t="s">
        <v>269</v>
      </c>
      <c r="BL22" s="42"/>
      <c r="BN22" s="35">
        <v>2</v>
      </c>
      <c r="BO22" s="85" t="s">
        <v>284</v>
      </c>
      <c r="BP22" s="42"/>
      <c r="BR22" s="35">
        <v>2</v>
      </c>
      <c r="BS22" s="95" t="s">
        <v>53</v>
      </c>
      <c r="BT22" s="42"/>
    </row>
    <row r="23" spans="2:72" x14ac:dyDescent="0.25">
      <c r="B23" s="43">
        <v>3</v>
      </c>
      <c r="C23" s="52" t="s">
        <v>60</v>
      </c>
      <c r="D23" s="44">
        <v>0</v>
      </c>
      <c r="F23" s="43">
        <v>3</v>
      </c>
      <c r="G23" s="52" t="s">
        <v>75</v>
      </c>
      <c r="H23" s="44">
        <v>50</v>
      </c>
      <c r="J23" s="43">
        <v>3</v>
      </c>
      <c r="K23" s="85" t="s">
        <v>103</v>
      </c>
      <c r="L23" s="44"/>
      <c r="N23" s="43">
        <v>3</v>
      </c>
      <c r="O23" s="85" t="s">
        <v>118</v>
      </c>
      <c r="P23" s="44"/>
      <c r="R23" s="43">
        <v>3</v>
      </c>
      <c r="S23" s="85" t="s">
        <v>126</v>
      </c>
      <c r="T23" s="44"/>
      <c r="V23" s="43">
        <v>3</v>
      </c>
      <c r="W23" s="85" t="s">
        <v>135</v>
      </c>
      <c r="X23" s="44"/>
      <c r="Z23" s="43">
        <v>3</v>
      </c>
      <c r="AA23" s="85" t="s">
        <v>143</v>
      </c>
      <c r="AB23" s="44">
        <v>0</v>
      </c>
      <c r="AD23" s="43">
        <v>3</v>
      </c>
      <c r="AE23" s="85" t="s">
        <v>158</v>
      </c>
      <c r="AF23" s="44"/>
      <c r="AH23" s="43">
        <v>3</v>
      </c>
      <c r="AI23" s="85" t="s">
        <v>173</v>
      </c>
      <c r="AJ23" s="44"/>
      <c r="AL23" s="43">
        <v>3</v>
      </c>
      <c r="AM23" s="123" t="s">
        <v>182</v>
      </c>
      <c r="AN23" s="44"/>
      <c r="AP23" s="43">
        <v>3</v>
      </c>
      <c r="AQ23" s="85" t="s">
        <v>197</v>
      </c>
      <c r="AR23" s="44"/>
      <c r="AT23" s="43">
        <v>3</v>
      </c>
      <c r="AU23" s="85" t="s">
        <v>210</v>
      </c>
      <c r="AV23" s="44"/>
      <c r="AX23" s="43">
        <v>3</v>
      </c>
      <c r="AY23" s="85" t="s">
        <v>225</v>
      </c>
      <c r="AZ23" s="44"/>
      <c r="BB23" s="43">
        <v>3</v>
      </c>
      <c r="BC23" s="85" t="s">
        <v>252</v>
      </c>
      <c r="BD23" s="44">
        <v>1</v>
      </c>
      <c r="BF23" s="43">
        <v>3</v>
      </c>
      <c r="BG23" s="95" t="s">
        <v>255</v>
      </c>
      <c r="BH23" s="44"/>
      <c r="BJ23" s="43">
        <v>3</v>
      </c>
      <c r="BK23" s="85" t="s">
        <v>270</v>
      </c>
      <c r="BL23" s="44"/>
      <c r="BN23" s="43">
        <v>3</v>
      </c>
      <c r="BO23" s="85" t="s">
        <v>285</v>
      </c>
      <c r="BP23" s="44"/>
      <c r="BR23" s="43">
        <v>3</v>
      </c>
      <c r="BS23" s="95" t="s">
        <v>53</v>
      </c>
      <c r="BT23" s="44"/>
    </row>
    <row r="24" spans="2:72" x14ac:dyDescent="0.25">
      <c r="B24" s="35">
        <v>4</v>
      </c>
      <c r="C24" s="52" t="s">
        <v>61</v>
      </c>
      <c r="D24" s="42">
        <v>0</v>
      </c>
      <c r="F24" s="35">
        <v>4</v>
      </c>
      <c r="G24" s="52" t="s">
        <v>76</v>
      </c>
      <c r="H24" s="42">
        <v>2</v>
      </c>
      <c r="J24" s="35">
        <v>4</v>
      </c>
      <c r="K24" s="85" t="s">
        <v>104</v>
      </c>
      <c r="L24" s="42"/>
      <c r="N24" s="35">
        <v>4</v>
      </c>
      <c r="O24" s="85" t="s">
        <v>119</v>
      </c>
      <c r="P24" s="42"/>
      <c r="R24" s="35">
        <v>4</v>
      </c>
      <c r="S24" s="85" t="s">
        <v>127</v>
      </c>
      <c r="T24" s="42"/>
      <c r="V24" s="35">
        <v>4</v>
      </c>
      <c r="W24" s="85" t="s">
        <v>136</v>
      </c>
      <c r="X24" s="42"/>
      <c r="Z24" s="35">
        <v>4</v>
      </c>
      <c r="AA24" s="85" t="s">
        <v>144</v>
      </c>
      <c r="AB24" s="42">
        <v>33</v>
      </c>
      <c r="AD24" s="35">
        <v>4</v>
      </c>
      <c r="AE24" s="85" t="s">
        <v>159</v>
      </c>
      <c r="AF24" s="42"/>
      <c r="AH24" s="35">
        <v>4</v>
      </c>
      <c r="AI24" s="85" t="s">
        <v>174</v>
      </c>
      <c r="AJ24" s="42"/>
      <c r="AL24" s="35">
        <v>4</v>
      </c>
      <c r="AM24" s="85" t="s">
        <v>183</v>
      </c>
      <c r="AN24" s="42"/>
      <c r="AP24" s="35">
        <v>4</v>
      </c>
      <c r="AQ24" s="85" t="s">
        <v>198</v>
      </c>
      <c r="AR24" s="42"/>
      <c r="AT24" s="35">
        <v>4</v>
      </c>
      <c r="AU24" s="85" t="s">
        <v>211</v>
      </c>
      <c r="AV24" s="42"/>
      <c r="AX24" s="35">
        <v>4</v>
      </c>
      <c r="AY24" s="85" t="s">
        <v>226</v>
      </c>
      <c r="AZ24" s="42"/>
      <c r="BB24" s="35">
        <v>4</v>
      </c>
      <c r="BC24" s="85" t="s">
        <v>240</v>
      </c>
      <c r="BD24" s="42">
        <v>2</v>
      </c>
      <c r="BF24" s="35">
        <v>4</v>
      </c>
      <c r="BG24" s="95" t="s">
        <v>256</v>
      </c>
      <c r="BH24" s="42"/>
      <c r="BJ24" s="35">
        <v>4</v>
      </c>
      <c r="BK24" s="85" t="s">
        <v>271</v>
      </c>
      <c r="BL24" s="42"/>
      <c r="BN24" s="35">
        <v>4</v>
      </c>
      <c r="BO24" s="85" t="s">
        <v>286</v>
      </c>
      <c r="BP24" s="42"/>
      <c r="BR24" s="35">
        <v>4</v>
      </c>
      <c r="BS24" s="95" t="s">
        <v>53</v>
      </c>
      <c r="BT24" s="42"/>
    </row>
    <row r="25" spans="2:72" x14ac:dyDescent="0.25">
      <c r="B25" s="43">
        <v>5</v>
      </c>
      <c r="C25" s="52" t="s">
        <v>62</v>
      </c>
      <c r="D25" s="44">
        <v>0</v>
      </c>
      <c r="F25" s="43">
        <v>5</v>
      </c>
      <c r="G25" s="52" t="s">
        <v>77</v>
      </c>
      <c r="H25" s="44">
        <v>0</v>
      </c>
      <c r="J25" s="43">
        <v>5</v>
      </c>
      <c r="K25" s="85" t="s">
        <v>105</v>
      </c>
      <c r="L25" s="44"/>
      <c r="N25" s="43">
        <v>5</v>
      </c>
      <c r="O25" s="85" t="s">
        <v>120</v>
      </c>
      <c r="P25" s="44"/>
      <c r="R25" s="43">
        <v>5</v>
      </c>
      <c r="S25" s="85" t="s">
        <v>128</v>
      </c>
      <c r="T25" s="44"/>
      <c r="V25" s="43">
        <v>5</v>
      </c>
      <c r="W25" s="85" t="s">
        <v>137</v>
      </c>
      <c r="X25" s="44"/>
      <c r="Z25" s="43">
        <v>5</v>
      </c>
      <c r="AA25" s="85" t="s">
        <v>145</v>
      </c>
      <c r="AB25" s="44">
        <v>0</v>
      </c>
      <c r="AD25" s="43">
        <v>5</v>
      </c>
      <c r="AE25" s="85" t="s">
        <v>160</v>
      </c>
      <c r="AF25" s="44"/>
      <c r="AH25" s="43">
        <v>5</v>
      </c>
      <c r="AI25" s="85" t="s">
        <v>175</v>
      </c>
      <c r="AJ25" s="44"/>
      <c r="AL25" s="43">
        <v>5</v>
      </c>
      <c r="AM25" s="85" t="s">
        <v>184</v>
      </c>
      <c r="AN25" s="44"/>
      <c r="AP25" s="43">
        <v>5</v>
      </c>
      <c r="AQ25" s="85" t="s">
        <v>165</v>
      </c>
      <c r="AR25" s="44"/>
      <c r="AT25" s="43">
        <v>5</v>
      </c>
      <c r="AU25" s="85" t="s">
        <v>212</v>
      </c>
      <c r="AV25" s="44"/>
      <c r="AX25" s="43">
        <v>5</v>
      </c>
      <c r="AY25" s="85" t="s">
        <v>227</v>
      </c>
      <c r="AZ25" s="44"/>
      <c r="BB25" s="43">
        <v>5</v>
      </c>
      <c r="BC25" s="85" t="s">
        <v>241</v>
      </c>
      <c r="BD25" s="44">
        <v>0</v>
      </c>
      <c r="BF25" s="43">
        <v>5</v>
      </c>
      <c r="BG25" s="95" t="s">
        <v>257</v>
      </c>
      <c r="BH25" s="44"/>
      <c r="BJ25" s="43">
        <v>5</v>
      </c>
      <c r="BK25" s="85" t="s">
        <v>272</v>
      </c>
      <c r="BL25" s="44"/>
      <c r="BN25" s="43">
        <v>5</v>
      </c>
      <c r="BO25" s="85" t="s">
        <v>287</v>
      </c>
      <c r="BP25" s="44"/>
      <c r="BR25" s="43">
        <v>5</v>
      </c>
      <c r="BS25" s="95" t="s">
        <v>53</v>
      </c>
      <c r="BT25" s="44"/>
    </row>
    <row r="26" spans="2:72" x14ac:dyDescent="0.25">
      <c r="B26" s="35">
        <v>6</v>
      </c>
      <c r="C26" s="52" t="s">
        <v>63</v>
      </c>
      <c r="D26" s="42">
        <v>0</v>
      </c>
      <c r="F26" s="35">
        <v>6</v>
      </c>
      <c r="G26" s="52" t="s">
        <v>78</v>
      </c>
      <c r="H26" s="42">
        <v>0</v>
      </c>
      <c r="J26" s="35">
        <v>6</v>
      </c>
      <c r="K26" s="85" t="s">
        <v>106</v>
      </c>
      <c r="L26" s="42"/>
      <c r="N26" s="35">
        <v>6</v>
      </c>
      <c r="O26" s="85" t="s">
        <v>121</v>
      </c>
      <c r="P26" s="42"/>
      <c r="R26" s="35">
        <v>6</v>
      </c>
      <c r="S26" s="85" t="s">
        <v>129</v>
      </c>
      <c r="T26" s="42"/>
      <c r="V26" s="35">
        <v>6</v>
      </c>
      <c r="W26" s="85" t="s">
        <v>138</v>
      </c>
      <c r="X26" s="42"/>
      <c r="Z26" s="35">
        <v>6</v>
      </c>
      <c r="AA26" s="85" t="s">
        <v>146</v>
      </c>
      <c r="AB26" s="42">
        <v>4</v>
      </c>
      <c r="AD26" s="35">
        <v>6</v>
      </c>
      <c r="AE26" s="85" t="s">
        <v>161</v>
      </c>
      <c r="AF26" s="42"/>
      <c r="AH26" s="35">
        <v>6</v>
      </c>
      <c r="AI26" s="85" t="s">
        <v>176</v>
      </c>
      <c r="AJ26" s="42"/>
      <c r="AL26" s="35">
        <v>6</v>
      </c>
      <c r="AM26" s="85" t="s">
        <v>185</v>
      </c>
      <c r="AN26" s="42">
        <v>1</v>
      </c>
      <c r="AP26" s="35">
        <v>6</v>
      </c>
      <c r="AQ26" s="85" t="s">
        <v>199</v>
      </c>
      <c r="AR26" s="42"/>
      <c r="AT26" s="35">
        <v>6</v>
      </c>
      <c r="AU26" s="85" t="s">
        <v>213</v>
      </c>
      <c r="AV26" s="42"/>
      <c r="AX26" s="35">
        <v>6</v>
      </c>
      <c r="AY26" s="85" t="s">
        <v>228</v>
      </c>
      <c r="AZ26" s="42"/>
      <c r="BB26" s="35">
        <v>6</v>
      </c>
      <c r="BC26" s="85" t="s">
        <v>242</v>
      </c>
      <c r="BD26" s="42">
        <v>0</v>
      </c>
      <c r="BF26" s="35">
        <v>6</v>
      </c>
      <c r="BG26" s="95" t="s">
        <v>258</v>
      </c>
      <c r="BH26" s="42"/>
      <c r="BJ26" s="35">
        <v>6</v>
      </c>
      <c r="BK26" s="85" t="s">
        <v>273</v>
      </c>
      <c r="BL26" s="42"/>
      <c r="BN26" s="35">
        <v>6</v>
      </c>
      <c r="BO26" s="85" t="s">
        <v>288</v>
      </c>
      <c r="BP26" s="42"/>
      <c r="BR26" s="35">
        <v>6</v>
      </c>
      <c r="BS26" s="95" t="s">
        <v>53</v>
      </c>
      <c r="BT26" s="42"/>
    </row>
    <row r="27" spans="2:72" x14ac:dyDescent="0.25">
      <c r="B27" s="43">
        <v>7</v>
      </c>
      <c r="C27" s="52" t="s">
        <v>64</v>
      </c>
      <c r="D27" s="44">
        <v>0</v>
      </c>
      <c r="F27" s="43">
        <v>7</v>
      </c>
      <c r="G27" s="121" t="s">
        <v>79</v>
      </c>
      <c r="H27" s="44">
        <v>9</v>
      </c>
      <c r="J27" s="43">
        <v>7</v>
      </c>
      <c r="K27" s="85" t="s">
        <v>107</v>
      </c>
      <c r="L27" s="44"/>
      <c r="N27" s="43">
        <v>7</v>
      </c>
      <c r="O27" s="85" t="s">
        <v>122</v>
      </c>
      <c r="P27" s="44"/>
      <c r="R27" s="43">
        <v>7</v>
      </c>
      <c r="S27" s="85" t="s">
        <v>130</v>
      </c>
      <c r="T27" s="44"/>
      <c r="V27" s="43">
        <v>7</v>
      </c>
      <c r="W27" s="85" t="s">
        <v>139</v>
      </c>
      <c r="X27" s="44"/>
      <c r="Z27" s="43">
        <v>7</v>
      </c>
      <c r="AA27" s="123" t="s">
        <v>147</v>
      </c>
      <c r="AB27" s="44">
        <v>5</v>
      </c>
      <c r="AD27" s="43">
        <v>7</v>
      </c>
      <c r="AE27" s="85" t="s">
        <v>169</v>
      </c>
      <c r="AF27" s="44"/>
      <c r="AH27" s="43">
        <v>7</v>
      </c>
      <c r="AI27" s="85" t="s">
        <v>177</v>
      </c>
      <c r="AJ27" s="44"/>
      <c r="AL27" s="43">
        <v>7</v>
      </c>
      <c r="AM27" s="85" t="s">
        <v>186</v>
      </c>
      <c r="AN27" s="44"/>
      <c r="AP27" s="43">
        <v>7</v>
      </c>
      <c r="AQ27" s="85" t="s">
        <v>200</v>
      </c>
      <c r="AR27" s="44"/>
      <c r="AT27" s="43">
        <v>7</v>
      </c>
      <c r="AU27" s="85" t="s">
        <v>214</v>
      </c>
      <c r="AV27" s="44"/>
      <c r="AX27" s="43">
        <v>7</v>
      </c>
      <c r="AY27" s="85" t="s">
        <v>229</v>
      </c>
      <c r="AZ27" s="44"/>
      <c r="BB27" s="43">
        <v>7</v>
      </c>
      <c r="BC27" s="85" t="s">
        <v>243</v>
      </c>
      <c r="BD27" s="44">
        <v>0</v>
      </c>
      <c r="BF27" s="43">
        <v>7</v>
      </c>
      <c r="BG27" s="95" t="s">
        <v>53</v>
      </c>
      <c r="BH27" s="44"/>
      <c r="BJ27" s="43">
        <v>7</v>
      </c>
      <c r="BK27" s="95" t="s">
        <v>259</v>
      </c>
      <c r="BL27" s="44"/>
      <c r="BN27" s="43">
        <v>7</v>
      </c>
      <c r="BO27" s="85" t="s">
        <v>274</v>
      </c>
      <c r="BP27" s="44"/>
      <c r="BR27" s="43">
        <v>7</v>
      </c>
      <c r="BS27" s="95" t="s">
        <v>53</v>
      </c>
      <c r="BT27" s="44"/>
    </row>
    <row r="28" spans="2:72" x14ac:dyDescent="0.25">
      <c r="B28" s="35">
        <v>8</v>
      </c>
      <c r="C28" s="52" t="s">
        <v>65</v>
      </c>
      <c r="D28" s="42">
        <v>0</v>
      </c>
      <c r="F28" s="35">
        <v>8</v>
      </c>
      <c r="G28" s="52" t="s">
        <v>80</v>
      </c>
      <c r="H28" s="42">
        <v>1</v>
      </c>
      <c r="J28" s="35">
        <v>8</v>
      </c>
      <c r="K28" s="85" t="s">
        <v>108</v>
      </c>
      <c r="L28" s="42">
        <v>4</v>
      </c>
      <c r="N28" s="35">
        <v>8</v>
      </c>
      <c r="O28" s="85" t="s">
        <v>123</v>
      </c>
      <c r="P28" s="42"/>
      <c r="R28" s="35">
        <v>8</v>
      </c>
      <c r="S28" s="85" t="s">
        <v>131</v>
      </c>
      <c r="T28" s="42"/>
      <c r="V28" s="35">
        <v>8</v>
      </c>
      <c r="W28" s="85" t="s">
        <v>140</v>
      </c>
      <c r="X28" s="42"/>
      <c r="Z28" s="35">
        <v>8</v>
      </c>
      <c r="AA28" s="85" t="s">
        <v>148</v>
      </c>
      <c r="AB28" s="42">
        <v>5</v>
      </c>
      <c r="AD28" s="35">
        <v>8</v>
      </c>
      <c r="AE28" s="85" t="s">
        <v>162</v>
      </c>
      <c r="AF28" s="42"/>
      <c r="AH28" s="35">
        <v>8</v>
      </c>
      <c r="AI28" s="85" t="s">
        <v>178</v>
      </c>
      <c r="AJ28" s="42"/>
      <c r="AL28" s="35">
        <v>8</v>
      </c>
      <c r="AM28" s="85" t="s">
        <v>187</v>
      </c>
      <c r="AN28" s="42"/>
      <c r="AP28" s="35">
        <v>8</v>
      </c>
      <c r="AQ28" s="124" t="s">
        <v>201</v>
      </c>
      <c r="AR28" s="42"/>
      <c r="AT28" s="35">
        <v>8</v>
      </c>
      <c r="AU28" s="85" t="s">
        <v>215</v>
      </c>
      <c r="AV28" s="42"/>
      <c r="AX28" s="35">
        <v>8</v>
      </c>
      <c r="AY28" s="85" t="s">
        <v>230</v>
      </c>
      <c r="AZ28" s="42"/>
      <c r="BB28" s="35">
        <v>8</v>
      </c>
      <c r="BC28" s="85" t="s">
        <v>244</v>
      </c>
      <c r="BD28" s="42">
        <v>0</v>
      </c>
      <c r="BF28" s="35">
        <v>8</v>
      </c>
      <c r="BG28" s="95" t="s">
        <v>53</v>
      </c>
      <c r="BH28" s="42"/>
      <c r="BJ28" s="35">
        <v>8</v>
      </c>
      <c r="BK28" s="95" t="s">
        <v>260</v>
      </c>
      <c r="BL28" s="42"/>
      <c r="BN28" s="35">
        <v>8</v>
      </c>
      <c r="BO28" s="85" t="s">
        <v>275</v>
      </c>
      <c r="BP28" s="42"/>
      <c r="BR28" s="35">
        <v>8</v>
      </c>
      <c r="BS28" s="95" t="s">
        <v>53</v>
      </c>
      <c r="BT28" s="42"/>
    </row>
    <row r="29" spans="2:72" x14ac:dyDescent="0.25">
      <c r="B29" s="43">
        <v>9</v>
      </c>
      <c r="C29" s="52" t="s">
        <v>66</v>
      </c>
      <c r="D29" s="44">
        <v>0</v>
      </c>
      <c r="F29" s="43">
        <v>9</v>
      </c>
      <c r="G29" s="52" t="s">
        <v>81</v>
      </c>
      <c r="H29" s="44">
        <v>0</v>
      </c>
      <c r="J29" s="43">
        <v>9</v>
      </c>
      <c r="K29" s="85" t="s">
        <v>109</v>
      </c>
      <c r="L29" s="44"/>
      <c r="N29" s="43">
        <v>9</v>
      </c>
      <c r="O29" s="95" t="s">
        <v>53</v>
      </c>
      <c r="P29" s="44"/>
      <c r="R29" s="43">
        <v>9</v>
      </c>
      <c r="S29" s="85" t="s">
        <v>132</v>
      </c>
      <c r="T29" s="44"/>
      <c r="V29" s="43">
        <v>9</v>
      </c>
      <c r="W29" s="95" t="s">
        <v>53</v>
      </c>
      <c r="X29" s="44"/>
      <c r="Z29" s="43">
        <v>9</v>
      </c>
      <c r="AA29" s="85" t="s">
        <v>149</v>
      </c>
      <c r="AB29" s="44">
        <v>0</v>
      </c>
      <c r="AD29" s="43">
        <v>9</v>
      </c>
      <c r="AE29" s="85" t="s">
        <v>163</v>
      </c>
      <c r="AF29" s="44"/>
      <c r="AH29" s="43">
        <v>9</v>
      </c>
      <c r="AI29" s="85" t="s">
        <v>179</v>
      </c>
      <c r="AJ29" s="44"/>
      <c r="AL29" s="43">
        <v>9</v>
      </c>
      <c r="AM29" s="85" t="s">
        <v>188</v>
      </c>
      <c r="AN29" s="44"/>
      <c r="AP29" s="43">
        <v>9</v>
      </c>
      <c r="AQ29" s="85" t="s">
        <v>202</v>
      </c>
      <c r="AR29" s="44"/>
      <c r="AT29" s="43">
        <v>9</v>
      </c>
      <c r="AU29" s="85" t="s">
        <v>216</v>
      </c>
      <c r="AV29" s="44"/>
      <c r="AX29" s="43">
        <v>9</v>
      </c>
      <c r="AY29" s="85" t="s">
        <v>231</v>
      </c>
      <c r="AZ29" s="44"/>
      <c r="BB29" s="43">
        <v>9</v>
      </c>
      <c r="BC29" s="85" t="s">
        <v>245</v>
      </c>
      <c r="BD29" s="44">
        <v>0</v>
      </c>
      <c r="BF29" s="43">
        <v>9</v>
      </c>
      <c r="BG29" s="95" t="s">
        <v>53</v>
      </c>
      <c r="BH29" s="44"/>
      <c r="BJ29" s="43">
        <v>9</v>
      </c>
      <c r="BK29" s="95" t="s">
        <v>261</v>
      </c>
      <c r="BL29" s="44"/>
      <c r="BN29" s="43">
        <v>9</v>
      </c>
      <c r="BO29" s="85" t="s">
        <v>276</v>
      </c>
      <c r="BP29" s="44"/>
      <c r="BR29" s="43">
        <v>9</v>
      </c>
      <c r="BS29" s="95" t="s">
        <v>53</v>
      </c>
      <c r="BT29" s="44"/>
    </row>
    <row r="30" spans="2:72" x14ac:dyDescent="0.25">
      <c r="B30" s="35">
        <v>10</v>
      </c>
      <c r="C30" s="52" t="s">
        <v>67</v>
      </c>
      <c r="D30" s="42">
        <v>1</v>
      </c>
      <c r="F30" s="35">
        <v>10</v>
      </c>
      <c r="G30" s="52" t="s">
        <v>82</v>
      </c>
      <c r="H30" s="42">
        <v>0</v>
      </c>
      <c r="J30" s="35">
        <v>10</v>
      </c>
      <c r="K30" s="85" t="s">
        <v>110</v>
      </c>
      <c r="L30" s="42"/>
      <c r="N30" s="35">
        <v>10</v>
      </c>
      <c r="O30" s="95" t="s">
        <v>53</v>
      </c>
      <c r="P30" s="42"/>
      <c r="R30" s="35">
        <v>10</v>
      </c>
      <c r="S30" s="95" t="s">
        <v>53</v>
      </c>
      <c r="T30" s="42"/>
      <c r="V30" s="35">
        <v>10</v>
      </c>
      <c r="W30" s="95" t="s">
        <v>53</v>
      </c>
      <c r="X30" s="42"/>
      <c r="Z30" s="35">
        <v>10</v>
      </c>
      <c r="AA30" s="85" t="s">
        <v>150</v>
      </c>
      <c r="AB30" s="42">
        <v>1</v>
      </c>
      <c r="AD30" s="35">
        <v>10</v>
      </c>
      <c r="AE30" s="85" t="s">
        <v>164</v>
      </c>
      <c r="AF30" s="42"/>
      <c r="AH30" s="35">
        <v>10</v>
      </c>
      <c r="AI30" s="95" t="s">
        <v>53</v>
      </c>
      <c r="AJ30" s="42"/>
      <c r="AL30" s="35">
        <v>10</v>
      </c>
      <c r="AM30" s="85" t="s">
        <v>189</v>
      </c>
      <c r="AN30" s="42">
        <v>1</v>
      </c>
      <c r="AP30" s="35">
        <v>10</v>
      </c>
      <c r="AQ30" s="123" t="s">
        <v>203</v>
      </c>
      <c r="AR30" s="42"/>
      <c r="AT30" s="35">
        <v>10</v>
      </c>
      <c r="AU30" s="85" t="s">
        <v>217</v>
      </c>
      <c r="AV30" s="42"/>
      <c r="AX30" s="35">
        <v>10</v>
      </c>
      <c r="AY30" s="85" t="s">
        <v>232</v>
      </c>
      <c r="AZ30" s="42"/>
      <c r="BB30" s="35">
        <v>10</v>
      </c>
      <c r="BC30" s="85" t="s">
        <v>246</v>
      </c>
      <c r="BD30" s="42">
        <v>0</v>
      </c>
      <c r="BF30" s="35">
        <v>10</v>
      </c>
      <c r="BG30" s="95" t="s">
        <v>53</v>
      </c>
      <c r="BH30" s="42"/>
      <c r="BJ30" s="35">
        <v>10</v>
      </c>
      <c r="BK30" s="95" t="s">
        <v>262</v>
      </c>
      <c r="BL30" s="42"/>
      <c r="BN30" s="35">
        <v>10</v>
      </c>
      <c r="BO30" s="85" t="s">
        <v>277</v>
      </c>
      <c r="BP30" s="42"/>
      <c r="BR30" s="35">
        <v>10</v>
      </c>
      <c r="BS30" s="95" t="s">
        <v>53</v>
      </c>
      <c r="BT30" s="42"/>
    </row>
    <row r="31" spans="2:72" x14ac:dyDescent="0.25">
      <c r="B31" s="43">
        <v>11</v>
      </c>
      <c r="C31" s="52" t="s">
        <v>68</v>
      </c>
      <c r="D31" s="44">
        <v>0</v>
      </c>
      <c r="F31" s="43">
        <v>11</v>
      </c>
      <c r="G31" s="52" t="s">
        <v>83</v>
      </c>
      <c r="H31" s="44">
        <v>0</v>
      </c>
      <c r="J31" s="43">
        <v>11</v>
      </c>
      <c r="K31" s="85" t="s">
        <v>111</v>
      </c>
      <c r="L31" s="44"/>
      <c r="N31" s="43">
        <v>11</v>
      </c>
      <c r="O31" s="95" t="s">
        <v>53</v>
      </c>
      <c r="P31" s="44"/>
      <c r="R31" s="43">
        <v>11</v>
      </c>
      <c r="S31" s="95" t="s">
        <v>53</v>
      </c>
      <c r="T31" s="44"/>
      <c r="V31" s="43">
        <v>11</v>
      </c>
      <c r="W31" s="95" t="s">
        <v>53</v>
      </c>
      <c r="X31" s="44"/>
      <c r="Z31" s="43">
        <v>11</v>
      </c>
      <c r="AA31" s="85" t="s">
        <v>151</v>
      </c>
      <c r="AB31" s="44">
        <v>11</v>
      </c>
      <c r="AD31" s="43">
        <v>11</v>
      </c>
      <c r="AE31" s="85" t="s">
        <v>165</v>
      </c>
      <c r="AF31" s="44">
        <v>1</v>
      </c>
      <c r="AH31" s="43">
        <v>11</v>
      </c>
      <c r="AI31" s="95" t="s">
        <v>53</v>
      </c>
      <c r="AJ31" s="44"/>
      <c r="AL31" s="43">
        <v>11</v>
      </c>
      <c r="AM31" s="85" t="s">
        <v>190</v>
      </c>
      <c r="AN31" s="44"/>
      <c r="AP31" s="43">
        <v>11</v>
      </c>
      <c r="AQ31" s="85" t="s">
        <v>306</v>
      </c>
      <c r="AR31" s="44"/>
      <c r="AT31" s="43">
        <v>11</v>
      </c>
      <c r="AU31" s="85" t="s">
        <v>218</v>
      </c>
      <c r="AV31" s="44"/>
      <c r="AX31" s="43">
        <v>11</v>
      </c>
      <c r="AY31" s="85" t="s">
        <v>233</v>
      </c>
      <c r="AZ31" s="44"/>
      <c r="BB31" s="43">
        <v>11</v>
      </c>
      <c r="BC31" s="85" t="s">
        <v>247</v>
      </c>
      <c r="BD31" s="44">
        <v>0</v>
      </c>
      <c r="BF31" s="43">
        <v>11</v>
      </c>
      <c r="BG31" s="95" t="s">
        <v>53</v>
      </c>
      <c r="BH31" s="44"/>
      <c r="BJ31" s="43">
        <v>11</v>
      </c>
      <c r="BK31" s="95" t="s">
        <v>263</v>
      </c>
      <c r="BL31" s="44"/>
      <c r="BN31" s="43">
        <v>11</v>
      </c>
      <c r="BO31" s="85" t="s">
        <v>278</v>
      </c>
      <c r="BP31" s="44"/>
      <c r="BR31" s="43">
        <v>11</v>
      </c>
      <c r="BS31" s="95" t="s">
        <v>53</v>
      </c>
      <c r="BT31" s="44"/>
    </row>
    <row r="32" spans="2:72" x14ac:dyDescent="0.25">
      <c r="B32" s="35">
        <v>12</v>
      </c>
      <c r="C32" s="52" t="s">
        <v>69</v>
      </c>
      <c r="D32" s="44">
        <v>1</v>
      </c>
      <c r="F32" s="35">
        <v>12</v>
      </c>
      <c r="G32" s="52" t="s">
        <v>84</v>
      </c>
      <c r="H32" s="44">
        <v>0</v>
      </c>
      <c r="J32" s="35">
        <v>12</v>
      </c>
      <c r="K32" s="85" t="s">
        <v>112</v>
      </c>
      <c r="L32" s="44"/>
      <c r="N32" s="35">
        <v>12</v>
      </c>
      <c r="O32" s="95" t="s">
        <v>53</v>
      </c>
      <c r="P32" s="44"/>
      <c r="R32" s="35">
        <v>12</v>
      </c>
      <c r="S32" s="95" t="s">
        <v>53</v>
      </c>
      <c r="T32" s="44"/>
      <c r="V32" s="35">
        <v>12</v>
      </c>
      <c r="W32" s="95" t="s">
        <v>53</v>
      </c>
      <c r="X32" s="44"/>
      <c r="Z32" s="35">
        <v>12</v>
      </c>
      <c r="AA32" s="85" t="s">
        <v>152</v>
      </c>
      <c r="AB32" s="44">
        <v>0</v>
      </c>
      <c r="AD32" s="35">
        <v>12</v>
      </c>
      <c r="AE32" s="85" t="s">
        <v>166</v>
      </c>
      <c r="AF32" s="44"/>
      <c r="AH32" s="35">
        <v>12</v>
      </c>
      <c r="AI32" s="95" t="s">
        <v>53</v>
      </c>
      <c r="AJ32" s="44"/>
      <c r="AL32" s="35">
        <v>12</v>
      </c>
      <c r="AM32" s="85" t="s">
        <v>191</v>
      </c>
      <c r="AN32" s="44"/>
      <c r="AP32" s="35">
        <v>12</v>
      </c>
      <c r="AQ32" s="85" t="s">
        <v>204</v>
      </c>
      <c r="AR32" s="44"/>
      <c r="AT32" s="35">
        <v>12</v>
      </c>
      <c r="AU32" s="85" t="s">
        <v>219</v>
      </c>
      <c r="AV32" s="44"/>
      <c r="AX32" s="35">
        <v>12</v>
      </c>
      <c r="AY32" s="85" t="s">
        <v>234</v>
      </c>
      <c r="AZ32" s="44"/>
      <c r="BB32" s="35">
        <v>12</v>
      </c>
      <c r="BC32" s="85" t="s">
        <v>248</v>
      </c>
      <c r="BD32" s="44">
        <v>0</v>
      </c>
      <c r="BF32" s="35">
        <v>12</v>
      </c>
      <c r="BG32" s="95" t="s">
        <v>53</v>
      </c>
      <c r="BH32" s="44"/>
      <c r="BJ32" s="35">
        <v>12</v>
      </c>
      <c r="BK32" s="95" t="s">
        <v>264</v>
      </c>
      <c r="BL32" s="44"/>
      <c r="BN32" s="35">
        <v>12</v>
      </c>
      <c r="BO32" s="85" t="s">
        <v>279</v>
      </c>
      <c r="BP32" s="44"/>
      <c r="BR32" s="35">
        <v>12</v>
      </c>
      <c r="BS32" s="95" t="s">
        <v>53</v>
      </c>
      <c r="BT32" s="44"/>
    </row>
    <row r="33" spans="2:72" x14ac:dyDescent="0.25">
      <c r="B33" s="43">
        <v>13</v>
      </c>
      <c r="C33" s="52" t="s">
        <v>72</v>
      </c>
      <c r="D33" s="44">
        <v>0</v>
      </c>
      <c r="F33" s="43">
        <v>13</v>
      </c>
      <c r="G33" s="52" t="s">
        <v>85</v>
      </c>
      <c r="H33" s="44">
        <v>0</v>
      </c>
      <c r="J33" s="43">
        <v>13</v>
      </c>
      <c r="K33" s="128" t="s">
        <v>114</v>
      </c>
      <c r="L33" s="44">
        <v>2</v>
      </c>
      <c r="N33" s="43">
        <v>13</v>
      </c>
      <c r="O33" s="125" t="s">
        <v>53</v>
      </c>
      <c r="P33" s="44"/>
      <c r="R33" s="43">
        <v>13</v>
      </c>
      <c r="S33" s="95" t="s">
        <v>53</v>
      </c>
      <c r="T33" s="44"/>
      <c r="V33" s="43">
        <v>13</v>
      </c>
      <c r="W33" s="95" t="s">
        <v>53</v>
      </c>
      <c r="X33" s="44"/>
      <c r="Z33" s="43">
        <v>13</v>
      </c>
      <c r="AA33" s="85" t="s">
        <v>153</v>
      </c>
      <c r="AB33" s="44">
        <v>0</v>
      </c>
      <c r="AD33" s="43">
        <v>13</v>
      </c>
      <c r="AE33" s="129" t="s">
        <v>170</v>
      </c>
      <c r="AF33" s="44"/>
      <c r="AH33" s="43">
        <v>13</v>
      </c>
      <c r="AI33" s="95" t="s">
        <v>53</v>
      </c>
      <c r="AJ33" s="44"/>
      <c r="AL33" s="43">
        <v>13</v>
      </c>
      <c r="AM33" s="85" t="s">
        <v>192</v>
      </c>
      <c r="AN33" s="44"/>
      <c r="AP33" s="43">
        <v>13</v>
      </c>
      <c r="AQ33" s="85" t="s">
        <v>205</v>
      </c>
      <c r="AR33" s="44"/>
      <c r="AT33" s="43">
        <v>13</v>
      </c>
      <c r="AU33" s="85" t="s">
        <v>220</v>
      </c>
      <c r="AV33" s="44"/>
      <c r="AX33" s="43">
        <v>13</v>
      </c>
      <c r="AY33" s="85" t="s">
        <v>235</v>
      </c>
      <c r="AZ33" s="44"/>
      <c r="BB33" s="43">
        <v>13</v>
      </c>
      <c r="BC33" s="85" t="s">
        <v>249</v>
      </c>
      <c r="BD33" s="44">
        <v>0</v>
      </c>
      <c r="BF33" s="43">
        <v>13</v>
      </c>
      <c r="BG33" s="95" t="s">
        <v>53</v>
      </c>
      <c r="BH33" s="44"/>
      <c r="BJ33" s="43">
        <v>13</v>
      </c>
      <c r="BK33" s="95" t="s">
        <v>265</v>
      </c>
      <c r="BL33" s="44"/>
      <c r="BN33" s="43">
        <v>13</v>
      </c>
      <c r="BO33" s="85" t="s">
        <v>280</v>
      </c>
      <c r="BP33" s="44"/>
      <c r="BR33" s="43">
        <v>13</v>
      </c>
      <c r="BS33" s="95" t="s">
        <v>53</v>
      </c>
      <c r="BT33" s="44"/>
    </row>
    <row r="34" spans="2:72" x14ac:dyDescent="0.25">
      <c r="B34" s="35">
        <v>14</v>
      </c>
      <c r="C34" s="52" t="s">
        <v>70</v>
      </c>
      <c r="D34" s="44">
        <v>0</v>
      </c>
      <c r="F34" s="35">
        <v>14</v>
      </c>
      <c r="G34" s="52" t="s">
        <v>86</v>
      </c>
      <c r="H34" s="44">
        <v>0</v>
      </c>
      <c r="J34" s="35">
        <v>14</v>
      </c>
      <c r="K34" s="85" t="s">
        <v>113</v>
      </c>
      <c r="L34" s="44"/>
      <c r="N34" s="35">
        <v>14</v>
      </c>
      <c r="O34" s="125" t="s">
        <v>53</v>
      </c>
      <c r="P34" s="44"/>
      <c r="R34" s="35">
        <v>14</v>
      </c>
      <c r="S34" s="95" t="s">
        <v>53</v>
      </c>
      <c r="T34" s="44"/>
      <c r="V34" s="35">
        <v>14</v>
      </c>
      <c r="W34" s="95" t="s">
        <v>53</v>
      </c>
      <c r="X34" s="44"/>
      <c r="Z34" s="35">
        <v>14</v>
      </c>
      <c r="AA34" s="85" t="s">
        <v>154</v>
      </c>
      <c r="AB34" s="44">
        <v>1</v>
      </c>
      <c r="AD34" s="35">
        <v>14</v>
      </c>
      <c r="AE34" s="85" t="s">
        <v>167</v>
      </c>
      <c r="AF34" s="44"/>
      <c r="AH34" s="35">
        <v>14</v>
      </c>
      <c r="AI34" s="95" t="s">
        <v>53</v>
      </c>
      <c r="AJ34" s="44"/>
      <c r="AL34" s="35">
        <v>14</v>
      </c>
      <c r="AM34" s="85" t="s">
        <v>193</v>
      </c>
      <c r="AN34" s="44"/>
      <c r="AP34" s="35">
        <v>14</v>
      </c>
      <c r="AQ34" s="85" t="s">
        <v>206</v>
      </c>
      <c r="AR34" s="44">
        <v>7</v>
      </c>
      <c r="AT34" s="35">
        <v>14</v>
      </c>
      <c r="AU34" s="85" t="s">
        <v>221</v>
      </c>
      <c r="AV34" s="44"/>
      <c r="AX34" s="35">
        <v>14</v>
      </c>
      <c r="AY34" s="85" t="s">
        <v>236</v>
      </c>
      <c r="AZ34" s="44"/>
      <c r="BB34" s="35">
        <v>14</v>
      </c>
      <c r="BC34" s="85" t="s">
        <v>250</v>
      </c>
      <c r="BD34" s="44">
        <v>1</v>
      </c>
      <c r="BF34" s="35">
        <v>14</v>
      </c>
      <c r="BG34" s="95" t="s">
        <v>53</v>
      </c>
      <c r="BH34" s="44"/>
      <c r="BJ34" s="35">
        <v>14</v>
      </c>
      <c r="BK34" s="95" t="s">
        <v>266</v>
      </c>
      <c r="BL34" s="44"/>
      <c r="BN34" s="35">
        <v>14</v>
      </c>
      <c r="BO34" s="85" t="s">
        <v>281</v>
      </c>
      <c r="BP34" s="44"/>
      <c r="BR34" s="35">
        <v>14</v>
      </c>
      <c r="BS34" s="95" t="s">
        <v>53</v>
      </c>
      <c r="BT34" s="44"/>
    </row>
    <row r="35" spans="2:72" x14ac:dyDescent="0.25">
      <c r="B35" s="43">
        <v>15</v>
      </c>
      <c r="C35" s="121" t="s">
        <v>71</v>
      </c>
      <c r="D35" s="42">
        <v>0</v>
      </c>
      <c r="F35" s="43">
        <v>15</v>
      </c>
      <c r="G35" s="53" t="s">
        <v>87</v>
      </c>
      <c r="H35" s="42">
        <v>1</v>
      </c>
      <c r="J35" s="43">
        <v>15</v>
      </c>
      <c r="K35" s="86" t="s">
        <v>115</v>
      </c>
      <c r="L35" s="42"/>
      <c r="N35" s="43">
        <v>15</v>
      </c>
      <c r="O35" s="126" t="s">
        <v>53</v>
      </c>
      <c r="P35" s="42"/>
      <c r="R35" s="43">
        <v>15</v>
      </c>
      <c r="S35" s="96" t="s">
        <v>53</v>
      </c>
      <c r="T35" s="42"/>
      <c r="V35" s="43">
        <v>15</v>
      </c>
      <c r="W35" s="96" t="s">
        <v>53</v>
      </c>
      <c r="X35" s="42"/>
      <c r="Z35" s="43">
        <v>15</v>
      </c>
      <c r="AA35" s="86" t="s">
        <v>155</v>
      </c>
      <c r="AB35" s="42">
        <v>16</v>
      </c>
      <c r="AD35" s="43">
        <v>15</v>
      </c>
      <c r="AE35" s="86" t="s">
        <v>168</v>
      </c>
      <c r="AF35" s="42"/>
      <c r="AH35" s="43">
        <v>15</v>
      </c>
      <c r="AI35" s="95" t="s">
        <v>53</v>
      </c>
      <c r="AJ35" s="42"/>
      <c r="AL35" s="43">
        <v>15</v>
      </c>
      <c r="AM35" s="85" t="s">
        <v>194</v>
      </c>
      <c r="AN35" s="42"/>
      <c r="AP35" s="43">
        <v>15</v>
      </c>
      <c r="AQ35" s="85" t="s">
        <v>207</v>
      </c>
      <c r="AR35" s="42"/>
      <c r="AT35" s="43">
        <v>15</v>
      </c>
      <c r="AU35" s="85" t="s">
        <v>222</v>
      </c>
      <c r="AV35" s="42"/>
      <c r="AX35" s="43">
        <v>15</v>
      </c>
      <c r="AY35" s="96" t="s">
        <v>237</v>
      </c>
      <c r="AZ35" s="42"/>
      <c r="BB35" s="43">
        <v>15</v>
      </c>
      <c r="BC35" s="85" t="s">
        <v>251</v>
      </c>
      <c r="BD35" s="42">
        <v>0</v>
      </c>
      <c r="BF35" s="43">
        <v>15</v>
      </c>
      <c r="BG35" s="96" t="s">
        <v>53</v>
      </c>
      <c r="BH35" s="42"/>
      <c r="BJ35" s="43">
        <v>15</v>
      </c>
      <c r="BK35" s="95" t="s">
        <v>267</v>
      </c>
      <c r="BL35" s="42"/>
      <c r="BN35" s="43">
        <v>15</v>
      </c>
      <c r="BO35" s="85" t="s">
        <v>282</v>
      </c>
      <c r="BP35" s="42"/>
      <c r="BR35" s="43">
        <v>15</v>
      </c>
      <c r="BS35" s="96" t="s">
        <v>53</v>
      </c>
      <c r="BT35" s="42"/>
    </row>
    <row r="36" spans="2:72" x14ac:dyDescent="0.25">
      <c r="B36" s="37"/>
      <c r="C36" s="97" t="s">
        <v>29</v>
      </c>
      <c r="D36" s="41">
        <f>SUM(D21:D35)</f>
        <v>2</v>
      </c>
      <c r="F36" s="37"/>
      <c r="G36" s="97" t="s">
        <v>29</v>
      </c>
      <c r="H36" s="41">
        <f>SUM(H21:H35)</f>
        <v>144</v>
      </c>
      <c r="J36" s="37"/>
      <c r="K36" s="97" t="s">
        <v>29</v>
      </c>
      <c r="L36" s="41">
        <f>SUM(L21:L35)</f>
        <v>16</v>
      </c>
      <c r="N36" s="37"/>
      <c r="O36" s="97" t="s">
        <v>29</v>
      </c>
      <c r="P36" s="41">
        <f>SUM(P21:P35)</f>
        <v>0</v>
      </c>
      <c r="R36" s="37"/>
      <c r="S36" s="97" t="s">
        <v>29</v>
      </c>
      <c r="T36" s="41">
        <f>SUM(T21:T35)</f>
        <v>0</v>
      </c>
      <c r="V36" s="37"/>
      <c r="W36" s="97" t="s">
        <v>29</v>
      </c>
      <c r="X36" s="41">
        <f>SUM(X21:X35)</f>
        <v>0</v>
      </c>
      <c r="Z36" s="37"/>
      <c r="AA36" s="97" t="s">
        <v>29</v>
      </c>
      <c r="AB36" s="41">
        <f>SUM(AB21:AB35)</f>
        <v>101</v>
      </c>
      <c r="AD36" s="37"/>
      <c r="AE36" s="97" t="s">
        <v>29</v>
      </c>
      <c r="AF36" s="41">
        <f>SUM(AF21:AF35)</f>
        <v>1</v>
      </c>
      <c r="AH36" s="37"/>
      <c r="AI36" s="97" t="s">
        <v>29</v>
      </c>
      <c r="AJ36" s="41">
        <f>SUM(AJ21:AJ35)</f>
        <v>0</v>
      </c>
      <c r="AL36" s="37"/>
      <c r="AM36" s="97" t="s">
        <v>29</v>
      </c>
      <c r="AN36" s="41">
        <f>SUM(AN21:AN35)</f>
        <v>2</v>
      </c>
      <c r="AP36" s="37"/>
      <c r="AQ36" s="97" t="s">
        <v>29</v>
      </c>
      <c r="AR36" s="41">
        <f>SUM(AR21:AR35)</f>
        <v>13</v>
      </c>
      <c r="AT36" s="37"/>
      <c r="AU36" s="97" t="s">
        <v>29</v>
      </c>
      <c r="AV36" s="41">
        <f>SUM(AV21:AV35)</f>
        <v>0</v>
      </c>
      <c r="AX36" s="37"/>
      <c r="AY36" s="97" t="s">
        <v>29</v>
      </c>
      <c r="AZ36" s="41">
        <f>SUM(AZ21:AZ35)</f>
        <v>0</v>
      </c>
      <c r="BB36" s="37"/>
      <c r="BC36" s="97" t="s">
        <v>29</v>
      </c>
      <c r="BD36" s="41">
        <f>SUM(BD21:BD35)</f>
        <v>11</v>
      </c>
      <c r="BF36" s="37"/>
      <c r="BG36" s="97" t="s">
        <v>29</v>
      </c>
      <c r="BH36" s="41">
        <f>SUM(BH21:BH35)</f>
        <v>0</v>
      </c>
      <c r="BJ36" s="37"/>
      <c r="BK36" s="97" t="s">
        <v>29</v>
      </c>
      <c r="BL36" s="41">
        <f>SUM(BL21:BL35)</f>
        <v>1</v>
      </c>
      <c r="BN36" s="37"/>
      <c r="BO36" s="97" t="s">
        <v>29</v>
      </c>
      <c r="BP36" s="41">
        <f>SUM(BP21:BP35)</f>
        <v>0</v>
      </c>
      <c r="BR36" s="37"/>
      <c r="BS36" s="97" t="s">
        <v>29</v>
      </c>
      <c r="BT36" s="41">
        <f>SUM(BT21:BT35)</f>
        <v>0</v>
      </c>
    </row>
    <row r="37" spans="2:72" x14ac:dyDescent="0.25">
      <c r="C37" s="60"/>
      <c r="G37" s="60"/>
      <c r="K37" s="60"/>
      <c r="O37" s="60"/>
      <c r="S37" s="60"/>
      <c r="W37" s="60"/>
      <c r="AA37" s="60"/>
      <c r="AE37" s="60"/>
      <c r="AI37" s="60"/>
      <c r="AM37" s="60"/>
      <c r="AQ37" s="60"/>
      <c r="AU37" s="60"/>
      <c r="AY37" s="60"/>
      <c r="BC37" s="60"/>
      <c r="BG37" s="60"/>
      <c r="BK37" s="60"/>
      <c r="BO37" s="60"/>
      <c r="BS37" s="60"/>
    </row>
  </sheetData>
  <sheetProtection sheet="1" objects="1" scenarios="1"/>
  <mergeCells count="63">
    <mergeCell ref="AX1:BD1"/>
    <mergeCell ref="BF1:BL1"/>
    <mergeCell ref="BN1:BT1"/>
    <mergeCell ref="B2:H2"/>
    <mergeCell ref="J2:P2"/>
    <mergeCell ref="R2:X2"/>
    <mergeCell ref="Z2:AF2"/>
    <mergeCell ref="AH2:AN2"/>
    <mergeCell ref="AP2:AV2"/>
    <mergeCell ref="AX2:BD2"/>
    <mergeCell ref="B1:H1"/>
    <mergeCell ref="J1:P1"/>
    <mergeCell ref="R1:X1"/>
    <mergeCell ref="Z1:AF1"/>
    <mergeCell ref="AH1:AN1"/>
    <mergeCell ref="AP1:AV1"/>
    <mergeCell ref="BF2:BL2"/>
    <mergeCell ref="BN2:BT2"/>
    <mergeCell ref="B13:H13"/>
    <mergeCell ref="J13:P13"/>
    <mergeCell ref="R13:X13"/>
    <mergeCell ref="Z13:AF13"/>
    <mergeCell ref="AH13:AN13"/>
    <mergeCell ref="AP13:AV13"/>
    <mergeCell ref="AX13:BD13"/>
    <mergeCell ref="BF13:BL13"/>
    <mergeCell ref="AD15:AD16"/>
    <mergeCell ref="BN13:BT13"/>
    <mergeCell ref="B15:B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X15:X16"/>
    <mergeCell ref="Z15:Z16"/>
    <mergeCell ref="AB15:AB16"/>
    <mergeCell ref="BB15:BB16"/>
    <mergeCell ref="AF15:AF16"/>
    <mergeCell ref="AH15:AH16"/>
    <mergeCell ref="AJ15:AJ16"/>
    <mergeCell ref="AL15:AL16"/>
    <mergeCell ref="AN15:AN16"/>
    <mergeCell ref="AP15:AP16"/>
    <mergeCell ref="AR15:AR16"/>
    <mergeCell ref="AT15:AT16"/>
    <mergeCell ref="AV15:AV16"/>
    <mergeCell ref="AX15:AX16"/>
    <mergeCell ref="AZ15:AZ16"/>
    <mergeCell ref="BP15:BP16"/>
    <mergeCell ref="BR15:BR16"/>
    <mergeCell ref="BT15:BT16"/>
    <mergeCell ref="BD15:BD16"/>
    <mergeCell ref="BF15:BF16"/>
    <mergeCell ref="BH15:BH16"/>
    <mergeCell ref="BJ15:BJ16"/>
    <mergeCell ref="BL15:BL16"/>
    <mergeCell ref="BN15:BN16"/>
  </mergeCells>
  <conditionalFormatting sqref="G8:H8 O8:P8 W8:Z8 AC8:AH8 AK8:AP8 AS8:AV8">
    <cfRule type="notContainsBlanks" dxfId="44" priority="75">
      <formula>LEN(TRIM(G8))&gt;0</formula>
    </cfRule>
  </conditionalFormatting>
  <conditionalFormatting sqref="C37 G37 K37 O37 S37 W37">
    <cfRule type="notContainsBlanks" dxfId="43" priority="74">
      <formula>LEN(TRIM(C37))&gt;0</formula>
    </cfRule>
  </conditionalFormatting>
  <conditionalFormatting sqref="H17 D17 L17 P17 T17 X17:AV17">
    <cfRule type="dataBar" priority="73">
      <dataBar>
        <cfvo type="min"/>
        <cfvo type="max"/>
        <color rgb="FFFFB628"/>
      </dataBar>
    </cfRule>
  </conditionalFormatting>
  <conditionalFormatting sqref="D21:D35">
    <cfRule type="dataBar" priority="17">
      <dataBar>
        <cfvo type="min"/>
        <cfvo type="max"/>
        <color rgb="FF638EC6"/>
      </dataBar>
    </cfRule>
  </conditionalFormatting>
  <conditionalFormatting sqref="H21:H35">
    <cfRule type="dataBar" priority="16">
      <dataBar>
        <cfvo type="min"/>
        <cfvo type="max"/>
        <color rgb="FF638EC6"/>
      </dataBar>
    </cfRule>
  </conditionalFormatting>
  <conditionalFormatting sqref="L21:L35">
    <cfRule type="dataBar" priority="15">
      <dataBar>
        <cfvo type="min"/>
        <cfvo type="max"/>
        <color rgb="FF638EC6"/>
      </dataBar>
    </cfRule>
  </conditionalFormatting>
  <conditionalFormatting sqref="P21:P35">
    <cfRule type="dataBar" priority="69">
      <dataBar>
        <cfvo type="min"/>
        <cfvo type="max"/>
        <color rgb="FF638EC6"/>
      </dataBar>
    </cfRule>
  </conditionalFormatting>
  <conditionalFormatting sqref="T21:T35">
    <cfRule type="dataBar" priority="68">
      <dataBar>
        <cfvo type="min"/>
        <cfvo type="max"/>
        <color rgb="FF638EC6"/>
      </dataBar>
    </cfRule>
  </conditionalFormatting>
  <conditionalFormatting sqref="X21:Y35 AA21:AC35 AE21:AG35 AR21:AS35 AI21:AI29 AN21:AO35 AJ21:AK35 AV21:AV35">
    <cfRule type="dataBar" priority="67">
      <dataBar>
        <cfvo type="min"/>
        <cfvo type="max"/>
        <color rgb="FF638EC6"/>
      </dataBar>
    </cfRule>
  </conditionalFormatting>
  <conditionalFormatting sqref="AA37 AE37">
    <cfRule type="notContainsBlanks" dxfId="42" priority="66">
      <formula>LEN(TRIM(AA37))&gt;0</formula>
    </cfRule>
  </conditionalFormatting>
  <conditionalFormatting sqref="AB21:AB35">
    <cfRule type="dataBar" priority="11">
      <dataBar>
        <cfvo type="min"/>
        <cfvo type="max"/>
        <color rgb="FF638EC6"/>
      </dataBar>
    </cfRule>
  </conditionalFormatting>
  <conditionalFormatting sqref="AI37 AM37">
    <cfRule type="notContainsBlanks" dxfId="41" priority="64">
      <formula>LEN(TRIM(AI37))&gt;0</formula>
    </cfRule>
  </conditionalFormatting>
  <conditionalFormatting sqref="AJ21:AJ35">
    <cfRule type="dataBar" priority="63">
      <dataBar>
        <cfvo type="min"/>
        <cfvo type="max"/>
        <color rgb="FF638EC6"/>
      </dataBar>
    </cfRule>
  </conditionalFormatting>
  <conditionalFormatting sqref="AQ37 AU37">
    <cfRule type="notContainsBlanks" dxfId="40" priority="62">
      <formula>LEN(TRIM(AQ37))&gt;0</formula>
    </cfRule>
  </conditionalFormatting>
  <conditionalFormatting sqref="AR21:AR35">
    <cfRule type="dataBar" priority="7">
      <dataBar>
        <cfvo type="min"/>
        <cfvo type="max"/>
        <color rgb="FF638EC6"/>
      </dataBar>
    </cfRule>
  </conditionalFormatting>
  <conditionalFormatting sqref="AW8:AX8 BA8:BD8">
    <cfRule type="notContainsBlanks" dxfId="39" priority="60">
      <formula>LEN(TRIM(AW8))&gt;0</formula>
    </cfRule>
  </conditionalFormatting>
  <conditionalFormatting sqref="AW17:BD17">
    <cfRule type="dataBar" priority="59">
      <dataBar>
        <cfvo type="min"/>
        <cfvo type="max"/>
        <color rgb="FFFFB628"/>
      </dataBar>
    </cfRule>
  </conditionalFormatting>
  <conditionalFormatting sqref="AW21:AW35 AZ21:BA35 BD21:BD35">
    <cfRule type="dataBar" priority="58">
      <dataBar>
        <cfvo type="min"/>
        <cfvo type="max"/>
        <color rgb="FF638EC6"/>
      </dataBar>
    </cfRule>
  </conditionalFormatting>
  <conditionalFormatting sqref="AY37 BC37">
    <cfRule type="notContainsBlanks" dxfId="38" priority="57">
      <formula>LEN(TRIM(AY37))&gt;0</formula>
    </cfRule>
  </conditionalFormatting>
  <conditionalFormatting sqref="AZ21:AZ35">
    <cfRule type="dataBar" priority="5">
      <dataBar>
        <cfvo type="min"/>
        <cfvo type="max"/>
        <color rgb="FF638EC6"/>
      </dataBar>
    </cfRule>
  </conditionalFormatting>
  <conditionalFormatting sqref="BE8:BF8 BI8:BL8">
    <cfRule type="notContainsBlanks" dxfId="37" priority="55">
      <formula>LEN(TRIM(BE8))&gt;0</formula>
    </cfRule>
  </conditionalFormatting>
  <conditionalFormatting sqref="BE17:BL17">
    <cfRule type="dataBar" priority="54">
      <dataBar>
        <cfvo type="min"/>
        <cfvo type="max"/>
        <color rgb="FFFFB628"/>
      </dataBar>
    </cfRule>
  </conditionalFormatting>
  <conditionalFormatting sqref="BE21:BE35 BH21:BI35 BL21:BL35">
    <cfRule type="dataBar" priority="53">
      <dataBar>
        <cfvo type="min"/>
        <cfvo type="max"/>
        <color rgb="FF638EC6"/>
      </dataBar>
    </cfRule>
  </conditionalFormatting>
  <conditionalFormatting sqref="BG37 BK37">
    <cfRule type="notContainsBlanks" dxfId="36" priority="52">
      <formula>LEN(TRIM(BG37))&gt;0</formula>
    </cfRule>
  </conditionalFormatting>
  <conditionalFormatting sqref="BH21:BH35">
    <cfRule type="dataBar" priority="51">
      <dataBar>
        <cfvo type="min"/>
        <cfvo type="max"/>
        <color rgb="FF638EC6"/>
      </dataBar>
    </cfRule>
  </conditionalFormatting>
  <conditionalFormatting sqref="BM8:BN8 BQ8:BT8">
    <cfRule type="notContainsBlanks" dxfId="35" priority="50">
      <formula>LEN(TRIM(BM8))&gt;0</formula>
    </cfRule>
  </conditionalFormatting>
  <conditionalFormatting sqref="BM17:BT17">
    <cfRule type="dataBar" priority="49">
      <dataBar>
        <cfvo type="min"/>
        <cfvo type="max"/>
        <color rgb="FFFFB628"/>
      </dataBar>
    </cfRule>
  </conditionalFormatting>
  <conditionalFormatting sqref="BM21:BM35 BS21:BT35 BO21:BQ35">
    <cfRule type="dataBar" priority="48">
      <dataBar>
        <cfvo type="min"/>
        <cfvo type="max"/>
        <color rgb="FF638EC6"/>
      </dataBar>
    </cfRule>
  </conditionalFormatting>
  <conditionalFormatting sqref="BO37 BS37">
    <cfRule type="notContainsBlanks" dxfId="34" priority="47">
      <formula>LEN(TRIM(BO37))&gt;0</formula>
    </cfRule>
  </conditionalFormatting>
  <conditionalFormatting sqref="BP21:BP35">
    <cfRule type="dataBar" priority="1">
      <dataBar>
        <cfvo type="min"/>
        <cfvo type="max"/>
        <color rgb="FF638EC6"/>
      </dataBar>
    </cfRule>
  </conditionalFormatting>
  <conditionalFormatting sqref="AM21:AM35">
    <cfRule type="dataBar" priority="45">
      <dataBar>
        <cfvo type="min"/>
        <cfvo type="max"/>
        <color rgb="FF638EC6"/>
      </dataBar>
    </cfRule>
  </conditionalFormatting>
  <conditionalFormatting sqref="AQ21:AQ35">
    <cfRule type="dataBar" priority="44">
      <dataBar>
        <cfvo type="min"/>
        <cfvo type="max"/>
        <color rgb="FF638EC6"/>
      </dataBar>
    </cfRule>
  </conditionalFormatting>
  <conditionalFormatting sqref="AU21:AU35">
    <cfRule type="dataBar" priority="43">
      <dataBar>
        <cfvo type="min"/>
        <cfvo type="max"/>
        <color rgb="FF638EC6"/>
      </dataBar>
    </cfRule>
  </conditionalFormatting>
  <conditionalFormatting sqref="AY21:AY34">
    <cfRule type="dataBar" priority="42">
      <dataBar>
        <cfvo type="min"/>
        <cfvo type="max"/>
        <color rgb="FF638EC6"/>
      </dataBar>
    </cfRule>
  </conditionalFormatting>
  <conditionalFormatting sqref="AY35">
    <cfRule type="dataBar" priority="41">
      <dataBar>
        <cfvo type="min"/>
        <cfvo type="max"/>
        <color rgb="FF638EC6"/>
      </dataBar>
    </cfRule>
  </conditionalFormatting>
  <conditionalFormatting sqref="BC21:BC35">
    <cfRule type="dataBar" priority="40">
      <dataBar>
        <cfvo type="min"/>
        <cfvo type="max"/>
        <color rgb="FF638EC6"/>
      </dataBar>
    </cfRule>
  </conditionalFormatting>
  <conditionalFormatting sqref="BG21:BG35">
    <cfRule type="dataBar" priority="39">
      <dataBar>
        <cfvo type="min"/>
        <cfvo type="max"/>
        <color rgb="FF638EC6"/>
      </dataBar>
    </cfRule>
  </conditionalFormatting>
  <conditionalFormatting sqref="BK21:BK35">
    <cfRule type="dataBar" priority="38">
      <dataBar>
        <cfvo type="min"/>
        <cfvo type="max"/>
        <color rgb="FF638EC6"/>
      </dataBar>
    </cfRule>
  </conditionalFormatting>
  <conditionalFormatting sqref="BO27:BO35">
    <cfRule type="dataBar" priority="37">
      <dataBar>
        <cfvo type="min"/>
        <cfvo type="max"/>
        <color rgb="FF638EC6"/>
      </dataBar>
    </cfRule>
  </conditionalFormatting>
  <conditionalFormatting sqref="BK27:BK35">
    <cfRule type="dataBar" priority="36">
      <dataBar>
        <cfvo type="min"/>
        <cfvo type="max"/>
        <color rgb="FF638EC6"/>
      </dataBar>
    </cfRule>
  </conditionalFormatting>
  <conditionalFormatting sqref="BG27:BG35">
    <cfRule type="dataBar" priority="35">
      <dataBar>
        <cfvo type="min"/>
        <cfvo type="max"/>
        <color rgb="FF638EC6"/>
      </dataBar>
    </cfRule>
  </conditionalFormatting>
  <conditionalFormatting sqref="P21:P28">
    <cfRule type="dataBar" priority="14">
      <dataBar>
        <cfvo type="min"/>
        <cfvo type="max"/>
        <color rgb="FF638EC6"/>
      </dataBar>
    </cfRule>
  </conditionalFormatting>
  <conditionalFormatting sqref="T21:T29">
    <cfRule type="dataBar" priority="13">
      <dataBar>
        <cfvo type="min"/>
        <cfvo type="max"/>
        <color rgb="FF638EC6"/>
      </dataBar>
    </cfRule>
  </conditionalFormatting>
  <conditionalFormatting sqref="X21:X28">
    <cfRule type="dataBar" priority="12">
      <dataBar>
        <cfvo type="min"/>
        <cfvo type="max"/>
        <color rgb="FF638EC6"/>
      </dataBar>
    </cfRule>
  </conditionalFormatting>
  <conditionalFormatting sqref="AF21:AF35">
    <cfRule type="dataBar" priority="10">
      <dataBar>
        <cfvo type="min"/>
        <cfvo type="max"/>
        <color rgb="FF638EC6"/>
      </dataBar>
    </cfRule>
  </conditionalFormatting>
  <conditionalFormatting sqref="AJ21:AJ29">
    <cfRule type="dataBar" priority="9">
      <dataBar>
        <cfvo type="min"/>
        <cfvo type="max"/>
        <color rgb="FF638EC6"/>
      </dataBar>
    </cfRule>
  </conditionalFormatting>
  <conditionalFormatting sqref="AN21:AN35">
    <cfRule type="dataBar" priority="8">
      <dataBar>
        <cfvo type="min"/>
        <cfvo type="max"/>
        <color rgb="FF638EC6"/>
      </dataBar>
    </cfRule>
  </conditionalFormatting>
  <conditionalFormatting sqref="AV21:AV35">
    <cfRule type="dataBar" priority="6">
      <dataBar>
        <cfvo type="min"/>
        <cfvo type="max"/>
        <color rgb="FF638EC6"/>
      </dataBar>
    </cfRule>
  </conditionalFormatting>
  <conditionalFormatting sqref="BD21:BD35">
    <cfRule type="dataBar" priority="4">
      <dataBar>
        <cfvo type="min"/>
        <cfvo type="max"/>
        <color rgb="FF638EC6"/>
      </dataBar>
    </cfRule>
  </conditionalFormatting>
  <conditionalFormatting sqref="BH21:BH26">
    <cfRule type="dataBar" priority="3">
      <dataBar>
        <cfvo type="min"/>
        <cfvo type="max"/>
        <color rgb="FF638EC6"/>
      </dataBar>
    </cfRule>
  </conditionalFormatting>
  <conditionalFormatting sqref="BL21:BL35">
    <cfRule type="dataBar" priority="2">
      <dataBar>
        <cfvo type="min"/>
        <cfvo type="max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Europee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T37"/>
  <sheetViews>
    <sheetView view="pageBreakPreview" topLeftCell="BD1" zoomScaleNormal="100" zoomScaleSheetLayoutView="100" workbookViewId="0">
      <selection activeCell="BD35" sqref="BD35"/>
    </sheetView>
  </sheetViews>
  <sheetFormatPr defaultRowHeight="14.3" x14ac:dyDescent="0.25"/>
  <cols>
    <col min="1" max="1" width="3.25" customWidth="1"/>
    <col min="2" max="2" width="7.75" customWidth="1"/>
    <col min="3" max="3" width="27.375" customWidth="1"/>
    <col min="4" max="4" width="7.75" customWidth="1"/>
    <col min="5" max="5" width="3.25" customWidth="1"/>
    <col min="6" max="6" width="7.75" customWidth="1"/>
    <col min="7" max="7" width="27.375" customWidth="1"/>
    <col min="8" max="8" width="7.75" customWidth="1"/>
    <col min="9" max="9" width="3.25" customWidth="1"/>
    <col min="10" max="10" width="7.75" customWidth="1"/>
    <col min="11" max="11" width="27.375" customWidth="1"/>
    <col min="12" max="12" width="7.75" customWidth="1"/>
    <col min="13" max="13" width="3.25" customWidth="1"/>
    <col min="14" max="14" width="7.75" customWidth="1"/>
    <col min="15" max="15" width="27.375" customWidth="1"/>
    <col min="16" max="16" width="7.75" customWidth="1"/>
    <col min="17" max="17" width="3.25" customWidth="1"/>
    <col min="18" max="18" width="7.75" customWidth="1"/>
    <col min="19" max="19" width="27.375" customWidth="1"/>
    <col min="20" max="20" width="7.75" customWidth="1"/>
    <col min="21" max="21" width="3.25" customWidth="1"/>
    <col min="22" max="22" width="7.75" customWidth="1"/>
    <col min="23" max="23" width="27.375" customWidth="1"/>
    <col min="24" max="24" width="7.75" customWidth="1"/>
    <col min="25" max="25" width="3.25" customWidth="1"/>
    <col min="26" max="26" width="7.75" customWidth="1"/>
    <col min="27" max="27" width="27.375" customWidth="1"/>
    <col min="28" max="28" width="7.75" customWidth="1"/>
    <col min="29" max="29" width="3.25" customWidth="1"/>
    <col min="30" max="30" width="7.75" customWidth="1"/>
    <col min="31" max="31" width="27.375" customWidth="1"/>
    <col min="32" max="32" width="7.75" customWidth="1"/>
    <col min="33" max="33" width="3.25" customWidth="1"/>
    <col min="34" max="34" width="7.75" customWidth="1"/>
    <col min="35" max="35" width="27.375" customWidth="1"/>
    <col min="36" max="36" width="7.75" customWidth="1"/>
    <col min="37" max="37" width="3.25" customWidth="1"/>
    <col min="38" max="38" width="7.75" customWidth="1"/>
    <col min="39" max="39" width="27.375" customWidth="1"/>
    <col min="40" max="40" width="7.75" customWidth="1"/>
    <col min="41" max="41" width="3.25" customWidth="1"/>
    <col min="42" max="42" width="7.75" customWidth="1"/>
    <col min="43" max="43" width="27.375" customWidth="1"/>
    <col min="44" max="44" width="7.75" customWidth="1"/>
    <col min="45" max="45" width="3.25" customWidth="1"/>
    <col min="46" max="46" width="7.75" customWidth="1"/>
    <col min="47" max="47" width="27.375" customWidth="1"/>
    <col min="48" max="48" width="7.75" customWidth="1"/>
    <col min="49" max="49" width="3.25" customWidth="1"/>
    <col min="50" max="50" width="7.75" customWidth="1"/>
    <col min="51" max="51" width="27.375" customWidth="1"/>
    <col min="52" max="52" width="7.75" customWidth="1"/>
    <col min="53" max="53" width="3.25" customWidth="1"/>
    <col min="54" max="54" width="7.75" customWidth="1"/>
    <col min="55" max="55" width="27.375" customWidth="1"/>
    <col min="56" max="56" width="7.75" customWidth="1"/>
    <col min="57" max="57" width="3.25" customWidth="1"/>
    <col min="58" max="58" width="7.75" customWidth="1"/>
    <col min="59" max="59" width="27.375" customWidth="1"/>
    <col min="60" max="60" width="7.75" customWidth="1"/>
    <col min="61" max="61" width="3.25" customWidth="1"/>
    <col min="62" max="62" width="7.75" customWidth="1"/>
    <col min="63" max="63" width="27.375" customWidth="1"/>
    <col min="64" max="64" width="7.75" customWidth="1"/>
    <col min="65" max="65" width="3.25" customWidth="1"/>
    <col min="66" max="66" width="7.75" customWidth="1"/>
    <col min="67" max="67" width="27.375" customWidth="1"/>
    <col min="68" max="68" width="7.75" customWidth="1"/>
    <col min="69" max="69" width="3.25" customWidth="1"/>
    <col min="70" max="70" width="7.75" customWidth="1"/>
    <col min="71" max="71" width="27.375" customWidth="1"/>
    <col min="72" max="72" width="7.75" customWidth="1"/>
  </cols>
  <sheetData>
    <row r="1" spans="1:72" ht="45" customHeight="1" x14ac:dyDescent="0.25">
      <c r="B1" s="143" t="s">
        <v>37</v>
      </c>
      <c r="C1" s="143"/>
      <c r="D1" s="143"/>
      <c r="E1" s="143"/>
      <c r="F1" s="143"/>
      <c r="G1" s="143"/>
      <c r="H1" s="143"/>
      <c r="J1" s="143" t="str">
        <f t="shared" ref="J1" si="0">$B$1</f>
        <v>Sezione 8 - Arcugnano</v>
      </c>
      <c r="K1" s="143"/>
      <c r="L1" s="143"/>
      <c r="M1" s="143"/>
      <c r="N1" s="143"/>
      <c r="O1" s="143"/>
      <c r="P1" s="143"/>
      <c r="R1" s="143" t="str">
        <f t="shared" ref="R1" si="1">$B$1</f>
        <v>Sezione 8 - Arcugnano</v>
      </c>
      <c r="S1" s="143"/>
      <c r="T1" s="143"/>
      <c r="U1" s="143"/>
      <c r="V1" s="143"/>
      <c r="W1" s="143"/>
      <c r="X1" s="143"/>
      <c r="Z1" s="143" t="str">
        <f t="shared" ref="Z1" si="2">$B$1</f>
        <v>Sezione 8 - Arcugnano</v>
      </c>
      <c r="AA1" s="143"/>
      <c r="AB1" s="143"/>
      <c r="AC1" s="143"/>
      <c r="AD1" s="143"/>
      <c r="AE1" s="143"/>
      <c r="AF1" s="143"/>
      <c r="AH1" s="143" t="str">
        <f t="shared" ref="AH1" si="3">$B$1</f>
        <v>Sezione 8 - Arcugnano</v>
      </c>
      <c r="AI1" s="143"/>
      <c r="AJ1" s="143"/>
      <c r="AK1" s="143"/>
      <c r="AL1" s="143"/>
      <c r="AM1" s="143"/>
      <c r="AN1" s="143"/>
      <c r="AP1" s="143" t="str">
        <f t="shared" ref="AP1" si="4">$B$1</f>
        <v>Sezione 8 - Arcugnano</v>
      </c>
      <c r="AQ1" s="143"/>
      <c r="AR1" s="143"/>
      <c r="AS1" s="143"/>
      <c r="AT1" s="143"/>
      <c r="AU1" s="143"/>
      <c r="AV1" s="143"/>
      <c r="AX1" s="143" t="str">
        <f t="shared" ref="AX1" si="5">$B$1</f>
        <v>Sezione 8 - Arcugnano</v>
      </c>
      <c r="AY1" s="143"/>
      <c r="AZ1" s="143"/>
      <c r="BA1" s="143"/>
      <c r="BB1" s="143"/>
      <c r="BC1" s="143"/>
      <c r="BD1" s="143"/>
      <c r="BF1" s="143" t="str">
        <f t="shared" ref="BF1" si="6">$B$1</f>
        <v>Sezione 8 - Arcugnano</v>
      </c>
      <c r="BG1" s="143"/>
      <c r="BH1" s="143"/>
      <c r="BI1" s="143"/>
      <c r="BJ1" s="143"/>
      <c r="BK1" s="143"/>
      <c r="BL1" s="143"/>
      <c r="BN1" s="143" t="str">
        <f t="shared" ref="BN1" si="7">$B$1</f>
        <v>Sezione 8 - Arcugnano</v>
      </c>
      <c r="BO1" s="143"/>
      <c r="BP1" s="143"/>
      <c r="BQ1" s="143"/>
      <c r="BR1" s="143"/>
      <c r="BS1" s="143"/>
      <c r="BT1" s="143"/>
    </row>
    <row r="2" spans="1:72" ht="21.1" customHeight="1" x14ac:dyDescent="0.25">
      <c r="A2" s="127"/>
      <c r="B2" s="142" t="s">
        <v>46</v>
      </c>
      <c r="C2" s="142"/>
      <c r="D2" s="142"/>
      <c r="E2" s="142"/>
      <c r="F2" s="142"/>
      <c r="G2" s="142"/>
      <c r="H2" s="142"/>
      <c r="J2" s="142" t="s">
        <v>46</v>
      </c>
      <c r="K2" s="142"/>
      <c r="L2" s="142"/>
      <c r="M2" s="142"/>
      <c r="N2" s="142"/>
      <c r="O2" s="142"/>
      <c r="P2" s="142"/>
      <c r="R2" s="142" t="s">
        <v>46</v>
      </c>
      <c r="S2" s="142"/>
      <c r="T2" s="142"/>
      <c r="U2" s="142"/>
      <c r="V2" s="142"/>
      <c r="W2" s="142"/>
      <c r="X2" s="142"/>
      <c r="Z2" s="142" t="s">
        <v>46</v>
      </c>
      <c r="AA2" s="142"/>
      <c r="AB2" s="142"/>
      <c r="AC2" s="142"/>
      <c r="AD2" s="142"/>
      <c r="AE2" s="142"/>
      <c r="AF2" s="142"/>
      <c r="AH2" s="142" t="s">
        <v>46</v>
      </c>
      <c r="AI2" s="142"/>
      <c r="AJ2" s="142"/>
      <c r="AK2" s="142"/>
      <c r="AL2" s="142"/>
      <c r="AM2" s="142"/>
      <c r="AN2" s="142"/>
      <c r="AP2" s="142" t="s">
        <v>46</v>
      </c>
      <c r="AQ2" s="142"/>
      <c r="AR2" s="142"/>
      <c r="AS2" s="142"/>
      <c r="AT2" s="142"/>
      <c r="AU2" s="142"/>
      <c r="AV2" s="142"/>
      <c r="AX2" s="142" t="s">
        <v>46</v>
      </c>
      <c r="AY2" s="142"/>
      <c r="AZ2" s="142"/>
      <c r="BA2" s="142"/>
      <c r="BB2" s="142"/>
      <c r="BC2" s="142"/>
      <c r="BD2" s="142"/>
      <c r="BF2" s="142" t="s">
        <v>46</v>
      </c>
      <c r="BG2" s="142"/>
      <c r="BH2" s="142"/>
      <c r="BI2" s="142"/>
      <c r="BJ2" s="142"/>
      <c r="BK2" s="142"/>
      <c r="BL2" s="142"/>
      <c r="BN2" s="142" t="s">
        <v>46</v>
      </c>
      <c r="BO2" s="142"/>
      <c r="BP2" s="142"/>
      <c r="BQ2" s="142"/>
      <c r="BR2" s="142"/>
      <c r="BS2" s="142"/>
      <c r="BT2" s="142"/>
    </row>
    <row r="3" spans="1:72" x14ac:dyDescent="0.25">
      <c r="C3" s="102" t="s">
        <v>23</v>
      </c>
      <c r="D3" s="103">
        <f>'Elettori-Votanti'!B2</f>
        <v>928</v>
      </c>
      <c r="F3" s="82" t="s">
        <v>47</v>
      </c>
      <c r="G3" s="46" t="s">
        <v>8</v>
      </c>
      <c r="H3" s="47">
        <f>'Elettori-Votanti'!I25</f>
        <v>570</v>
      </c>
      <c r="K3" s="102" t="s">
        <v>23</v>
      </c>
      <c r="L3" s="103">
        <f t="shared" ref="L3:L5" si="8">D3</f>
        <v>928</v>
      </c>
      <c r="N3" s="82" t="s">
        <v>47</v>
      </c>
      <c r="O3" s="46" t="s">
        <v>8</v>
      </c>
      <c r="P3" s="47">
        <f t="shared" ref="P3:P7" si="9">H3</f>
        <v>570</v>
      </c>
      <c r="S3" s="102" t="s">
        <v>23</v>
      </c>
      <c r="T3" s="103">
        <f t="shared" ref="T3:T5" si="10">L3</f>
        <v>928</v>
      </c>
      <c r="V3" s="82" t="s">
        <v>47</v>
      </c>
      <c r="W3" s="46" t="s">
        <v>8</v>
      </c>
      <c r="X3" s="47">
        <f t="shared" ref="X3:X7" si="11">H3</f>
        <v>570</v>
      </c>
      <c r="AA3" s="102" t="s">
        <v>23</v>
      </c>
      <c r="AB3" s="103">
        <f t="shared" ref="AB3:AB5" si="12">T3</f>
        <v>928</v>
      </c>
      <c r="AD3" s="82" t="s">
        <v>47</v>
      </c>
      <c r="AE3" s="46" t="s">
        <v>8</v>
      </c>
      <c r="AF3" s="47">
        <f t="shared" ref="AF3:AF8" si="13">P3</f>
        <v>570</v>
      </c>
      <c r="AI3" s="102" t="s">
        <v>23</v>
      </c>
      <c r="AJ3" s="103">
        <f t="shared" ref="AJ3:AJ5" si="14">AB3</f>
        <v>928</v>
      </c>
      <c r="AL3" s="82" t="s">
        <v>47</v>
      </c>
      <c r="AM3" s="46" t="s">
        <v>8</v>
      </c>
      <c r="AN3" s="47">
        <f t="shared" ref="AN3:AN8" si="15">X3</f>
        <v>570</v>
      </c>
      <c r="AQ3" s="102" t="s">
        <v>23</v>
      </c>
      <c r="AR3" s="103">
        <f t="shared" ref="AR3:AR5" si="16">AJ3</f>
        <v>928</v>
      </c>
      <c r="AT3" s="82" t="s">
        <v>47</v>
      </c>
      <c r="AU3" s="46" t="s">
        <v>8</v>
      </c>
      <c r="AV3" s="47">
        <f t="shared" ref="AV3:AV8" si="17">AF3</f>
        <v>570</v>
      </c>
      <c r="AY3" s="102" t="s">
        <v>23</v>
      </c>
      <c r="AZ3" s="103">
        <f t="shared" ref="AZ3:AZ5" si="18">AR3</f>
        <v>928</v>
      </c>
      <c r="BB3" s="82" t="s">
        <v>47</v>
      </c>
      <c r="BC3" s="46" t="s">
        <v>8</v>
      </c>
      <c r="BD3" s="47">
        <f t="shared" ref="BD3:BD8" si="19">AN3</f>
        <v>570</v>
      </c>
      <c r="BG3" s="102" t="s">
        <v>23</v>
      </c>
      <c r="BH3" s="103">
        <f t="shared" ref="BH3:BH5" si="20">AZ3</f>
        <v>928</v>
      </c>
      <c r="BJ3" s="82" t="s">
        <v>47</v>
      </c>
      <c r="BK3" s="46" t="s">
        <v>8</v>
      </c>
      <c r="BL3" s="47">
        <f t="shared" ref="BL3:BL8" si="21">AV3</f>
        <v>570</v>
      </c>
      <c r="BO3" s="102" t="s">
        <v>23</v>
      </c>
      <c r="BP3" s="103">
        <f t="shared" ref="BP3:BP5" si="22">BH3</f>
        <v>928</v>
      </c>
      <c r="BR3" s="82" t="s">
        <v>47</v>
      </c>
      <c r="BS3" s="46" t="s">
        <v>8</v>
      </c>
      <c r="BT3" s="47">
        <f t="shared" ref="BT3:BT8" si="23">BD3</f>
        <v>570</v>
      </c>
    </row>
    <row r="4" spans="1:72" x14ac:dyDescent="0.25">
      <c r="C4" s="48" t="s">
        <v>2</v>
      </c>
      <c r="D4" s="49">
        <f>'Elettori-Votanti'!B3</f>
        <v>457</v>
      </c>
      <c r="F4" s="83" t="s">
        <v>48</v>
      </c>
      <c r="G4" s="98" t="s">
        <v>24</v>
      </c>
      <c r="H4" s="99">
        <v>4</v>
      </c>
      <c r="K4" s="48" t="s">
        <v>2</v>
      </c>
      <c r="L4" s="49">
        <f t="shared" si="8"/>
        <v>457</v>
      </c>
      <c r="N4" s="83" t="s">
        <v>48</v>
      </c>
      <c r="O4" s="98" t="s">
        <v>24</v>
      </c>
      <c r="P4" s="108">
        <f t="shared" si="9"/>
        <v>4</v>
      </c>
      <c r="S4" s="48" t="s">
        <v>2</v>
      </c>
      <c r="T4" s="49">
        <f t="shared" si="10"/>
        <v>457</v>
      </c>
      <c r="V4" s="83" t="s">
        <v>48</v>
      </c>
      <c r="W4" s="98" t="s">
        <v>24</v>
      </c>
      <c r="X4" s="108">
        <f t="shared" si="11"/>
        <v>4</v>
      </c>
      <c r="AA4" s="48" t="s">
        <v>2</v>
      </c>
      <c r="AB4" s="49">
        <f t="shared" si="12"/>
        <v>457</v>
      </c>
      <c r="AD4" s="83" t="s">
        <v>48</v>
      </c>
      <c r="AE4" s="98" t="s">
        <v>24</v>
      </c>
      <c r="AF4" s="108">
        <f t="shared" si="13"/>
        <v>4</v>
      </c>
      <c r="AI4" s="48" t="s">
        <v>2</v>
      </c>
      <c r="AJ4" s="49">
        <f t="shared" si="14"/>
        <v>457</v>
      </c>
      <c r="AL4" s="83" t="s">
        <v>48</v>
      </c>
      <c r="AM4" s="98" t="s">
        <v>24</v>
      </c>
      <c r="AN4" s="108">
        <f t="shared" si="15"/>
        <v>4</v>
      </c>
      <c r="AQ4" s="48" t="s">
        <v>2</v>
      </c>
      <c r="AR4" s="49">
        <f t="shared" si="16"/>
        <v>457</v>
      </c>
      <c r="AT4" s="83" t="s">
        <v>48</v>
      </c>
      <c r="AU4" s="98" t="s">
        <v>24</v>
      </c>
      <c r="AV4" s="108">
        <f t="shared" si="17"/>
        <v>4</v>
      </c>
      <c r="AY4" s="48" t="s">
        <v>2</v>
      </c>
      <c r="AZ4" s="49">
        <f t="shared" si="18"/>
        <v>457</v>
      </c>
      <c r="BB4" s="83" t="s">
        <v>48</v>
      </c>
      <c r="BC4" s="98" t="s">
        <v>24</v>
      </c>
      <c r="BD4" s="108">
        <f t="shared" si="19"/>
        <v>4</v>
      </c>
      <c r="BG4" s="48" t="s">
        <v>2</v>
      </c>
      <c r="BH4" s="49">
        <f t="shared" si="20"/>
        <v>457</v>
      </c>
      <c r="BJ4" s="83" t="s">
        <v>48</v>
      </c>
      <c r="BK4" s="98" t="s">
        <v>24</v>
      </c>
      <c r="BL4" s="108">
        <f t="shared" si="21"/>
        <v>4</v>
      </c>
      <c r="BO4" s="48" t="s">
        <v>2</v>
      </c>
      <c r="BP4" s="49">
        <f t="shared" si="22"/>
        <v>457</v>
      </c>
      <c r="BR4" s="83" t="s">
        <v>48</v>
      </c>
      <c r="BS4" s="98" t="s">
        <v>24</v>
      </c>
      <c r="BT4" s="108">
        <f t="shared" si="23"/>
        <v>4</v>
      </c>
    </row>
    <row r="5" spans="1:72" x14ac:dyDescent="0.25">
      <c r="C5" s="50" t="s">
        <v>3</v>
      </c>
      <c r="D5" s="51">
        <f>'Elettori-Votanti'!B4</f>
        <v>471</v>
      </c>
      <c r="F5" s="83" t="s">
        <v>49</v>
      </c>
      <c r="G5" s="98" t="s">
        <v>25</v>
      </c>
      <c r="H5" s="99">
        <v>7</v>
      </c>
      <c r="K5" s="50" t="s">
        <v>3</v>
      </c>
      <c r="L5" s="51">
        <f t="shared" si="8"/>
        <v>471</v>
      </c>
      <c r="N5" s="83" t="s">
        <v>49</v>
      </c>
      <c r="O5" s="98" t="s">
        <v>25</v>
      </c>
      <c r="P5" s="108">
        <f t="shared" si="9"/>
        <v>7</v>
      </c>
      <c r="S5" s="50" t="s">
        <v>3</v>
      </c>
      <c r="T5" s="51">
        <f t="shared" si="10"/>
        <v>471</v>
      </c>
      <c r="V5" s="83" t="s">
        <v>49</v>
      </c>
      <c r="W5" s="98" t="s">
        <v>25</v>
      </c>
      <c r="X5" s="108">
        <f t="shared" si="11"/>
        <v>7</v>
      </c>
      <c r="AA5" s="50" t="s">
        <v>3</v>
      </c>
      <c r="AB5" s="51">
        <f t="shared" si="12"/>
        <v>471</v>
      </c>
      <c r="AD5" s="83" t="s">
        <v>49</v>
      </c>
      <c r="AE5" s="98" t="s">
        <v>25</v>
      </c>
      <c r="AF5" s="108">
        <f t="shared" si="13"/>
        <v>7</v>
      </c>
      <c r="AI5" s="50" t="s">
        <v>3</v>
      </c>
      <c r="AJ5" s="51">
        <f t="shared" si="14"/>
        <v>471</v>
      </c>
      <c r="AL5" s="83" t="s">
        <v>49</v>
      </c>
      <c r="AM5" s="98" t="s">
        <v>25</v>
      </c>
      <c r="AN5" s="108">
        <f t="shared" si="15"/>
        <v>7</v>
      </c>
      <c r="AQ5" s="50" t="s">
        <v>3</v>
      </c>
      <c r="AR5" s="51">
        <f t="shared" si="16"/>
        <v>471</v>
      </c>
      <c r="AT5" s="83" t="s">
        <v>49</v>
      </c>
      <c r="AU5" s="98" t="s">
        <v>25</v>
      </c>
      <c r="AV5" s="108">
        <f t="shared" si="17"/>
        <v>7</v>
      </c>
      <c r="AY5" s="50" t="s">
        <v>3</v>
      </c>
      <c r="AZ5" s="51">
        <f t="shared" si="18"/>
        <v>471</v>
      </c>
      <c r="BB5" s="83" t="s">
        <v>49</v>
      </c>
      <c r="BC5" s="98" t="s">
        <v>25</v>
      </c>
      <c r="BD5" s="108">
        <f t="shared" si="19"/>
        <v>7</v>
      </c>
      <c r="BG5" s="50" t="s">
        <v>3</v>
      </c>
      <c r="BH5" s="51">
        <f t="shared" si="20"/>
        <v>471</v>
      </c>
      <c r="BJ5" s="83" t="s">
        <v>49</v>
      </c>
      <c r="BK5" s="98" t="s">
        <v>25</v>
      </c>
      <c r="BL5" s="108">
        <f t="shared" si="21"/>
        <v>7</v>
      </c>
      <c r="BO5" s="50" t="s">
        <v>3</v>
      </c>
      <c r="BP5" s="51">
        <f t="shared" si="22"/>
        <v>471</v>
      </c>
      <c r="BR5" s="83" t="s">
        <v>49</v>
      </c>
      <c r="BS5" s="98" t="s">
        <v>25</v>
      </c>
      <c r="BT5" s="108">
        <f t="shared" si="23"/>
        <v>7</v>
      </c>
    </row>
    <row r="6" spans="1:72" x14ac:dyDescent="0.25">
      <c r="C6" s="38"/>
      <c r="D6" s="104"/>
      <c r="F6" s="83" t="s">
        <v>50</v>
      </c>
      <c r="G6" s="98" t="s">
        <v>26</v>
      </c>
      <c r="H6" s="99">
        <v>0</v>
      </c>
      <c r="K6" s="38"/>
      <c r="L6" s="104"/>
      <c r="N6" s="83" t="s">
        <v>50</v>
      </c>
      <c r="O6" s="98" t="s">
        <v>26</v>
      </c>
      <c r="P6" s="108">
        <f t="shared" si="9"/>
        <v>0</v>
      </c>
      <c r="S6" s="38"/>
      <c r="T6" s="104"/>
      <c r="V6" s="83" t="s">
        <v>50</v>
      </c>
      <c r="W6" s="98" t="s">
        <v>26</v>
      </c>
      <c r="X6" s="108">
        <f t="shared" si="11"/>
        <v>0</v>
      </c>
      <c r="AA6" s="38"/>
      <c r="AB6" s="104"/>
      <c r="AD6" s="83" t="s">
        <v>50</v>
      </c>
      <c r="AE6" s="98" t="s">
        <v>26</v>
      </c>
      <c r="AF6" s="108">
        <f t="shared" si="13"/>
        <v>0</v>
      </c>
      <c r="AI6" s="38"/>
      <c r="AJ6" s="104"/>
      <c r="AL6" s="83" t="s">
        <v>50</v>
      </c>
      <c r="AM6" s="98" t="s">
        <v>26</v>
      </c>
      <c r="AN6" s="108">
        <f t="shared" si="15"/>
        <v>0</v>
      </c>
      <c r="AQ6" s="38"/>
      <c r="AR6" s="104"/>
      <c r="AT6" s="83" t="s">
        <v>50</v>
      </c>
      <c r="AU6" s="98" t="s">
        <v>26</v>
      </c>
      <c r="AV6" s="108">
        <f t="shared" si="17"/>
        <v>0</v>
      </c>
      <c r="AY6" s="38"/>
      <c r="AZ6" s="104"/>
      <c r="BB6" s="83" t="s">
        <v>50</v>
      </c>
      <c r="BC6" s="98" t="s">
        <v>26</v>
      </c>
      <c r="BD6" s="108">
        <f t="shared" si="19"/>
        <v>0</v>
      </c>
      <c r="BG6" s="38"/>
      <c r="BH6" s="104"/>
      <c r="BJ6" s="83" t="s">
        <v>50</v>
      </c>
      <c r="BK6" s="98" t="s">
        <v>26</v>
      </c>
      <c r="BL6" s="108">
        <f t="shared" si="21"/>
        <v>0</v>
      </c>
      <c r="BO6" s="38"/>
      <c r="BP6" s="104"/>
      <c r="BR6" s="83" t="s">
        <v>50</v>
      </c>
      <c r="BS6" s="98" t="s">
        <v>26</v>
      </c>
      <c r="BT6" s="108">
        <f t="shared" si="23"/>
        <v>0</v>
      </c>
    </row>
    <row r="7" spans="1:72" x14ac:dyDescent="0.25">
      <c r="C7" s="87"/>
      <c r="D7" s="105"/>
      <c r="F7" s="84" t="s">
        <v>51</v>
      </c>
      <c r="G7" s="100" t="s">
        <v>27</v>
      </c>
      <c r="H7" s="101">
        <f>H3-H4-H5-H6</f>
        <v>559</v>
      </c>
      <c r="K7" s="87"/>
      <c r="L7" s="105"/>
      <c r="N7" s="84" t="s">
        <v>51</v>
      </c>
      <c r="O7" s="100" t="s">
        <v>27</v>
      </c>
      <c r="P7" s="101">
        <f t="shared" si="9"/>
        <v>559</v>
      </c>
      <c r="S7" s="87"/>
      <c r="T7" s="105"/>
      <c r="V7" s="84" t="s">
        <v>51</v>
      </c>
      <c r="W7" s="100" t="s">
        <v>27</v>
      </c>
      <c r="X7" s="101">
        <f t="shared" si="11"/>
        <v>559</v>
      </c>
      <c r="AA7" s="87"/>
      <c r="AB7" s="105"/>
      <c r="AD7" s="84" t="s">
        <v>51</v>
      </c>
      <c r="AE7" s="100" t="s">
        <v>27</v>
      </c>
      <c r="AF7" s="101">
        <f t="shared" si="13"/>
        <v>559</v>
      </c>
      <c r="AI7" s="87"/>
      <c r="AJ7" s="105"/>
      <c r="AL7" s="84" t="s">
        <v>51</v>
      </c>
      <c r="AM7" s="100" t="s">
        <v>27</v>
      </c>
      <c r="AN7" s="101">
        <f t="shared" si="15"/>
        <v>559</v>
      </c>
      <c r="AQ7" s="87"/>
      <c r="AR7" s="105"/>
      <c r="AT7" s="84" t="s">
        <v>51</v>
      </c>
      <c r="AU7" s="100" t="s">
        <v>27</v>
      </c>
      <c r="AV7" s="101">
        <f t="shared" si="17"/>
        <v>559</v>
      </c>
      <c r="AY7" s="87"/>
      <c r="AZ7" s="105"/>
      <c r="BB7" s="84" t="s">
        <v>51</v>
      </c>
      <c r="BC7" s="100" t="s">
        <v>27</v>
      </c>
      <c r="BD7" s="101">
        <f t="shared" si="19"/>
        <v>559</v>
      </c>
      <c r="BG7" s="87"/>
      <c r="BH7" s="105"/>
      <c r="BJ7" s="84" t="s">
        <v>51</v>
      </c>
      <c r="BK7" s="100" t="s">
        <v>27</v>
      </c>
      <c r="BL7" s="101">
        <f t="shared" si="21"/>
        <v>559</v>
      </c>
      <c r="BO7" s="87"/>
      <c r="BP7" s="105"/>
      <c r="BR7" s="84" t="s">
        <v>51</v>
      </c>
      <c r="BS7" s="100" t="s">
        <v>27</v>
      </c>
      <c r="BT7" s="101">
        <f t="shared" si="23"/>
        <v>559</v>
      </c>
    </row>
    <row r="8" spans="1:72" x14ac:dyDescent="0.25">
      <c r="C8" s="106" t="s">
        <v>44</v>
      </c>
      <c r="D8" s="107">
        <f>'Elettori-Votanti'!B26</f>
        <v>0.76616379310344829</v>
      </c>
      <c r="F8" s="87"/>
      <c r="G8" s="59" t="str">
        <f>IF((D17+H17+L17+P17+T17+X17+AB17+AF17+AJ17+AN17+AR17+AV17+AZ17+BD17+BH17+BL17+BP17)=H7,"","Err.: diff. voti validi e somma voti di lista")</f>
        <v/>
      </c>
      <c r="H8" s="88" t="str">
        <f>IF((D17+H17+L17+P17+T17+X17+AB17+AF17+AJ17+AN17+AR17+AV17+AZ17+BD17+BH17+BL17+BP17)=H7,"",(H7-(D17+H17+L17+P17+T17+X17)))</f>
        <v/>
      </c>
      <c r="K8" s="106" t="s">
        <v>44</v>
      </c>
      <c r="L8" s="107">
        <f>$D$8</f>
        <v>0.76616379310344829</v>
      </c>
      <c r="N8" s="87"/>
      <c r="O8" s="59" t="str">
        <f t="shared" ref="O8:P8" si="24">G8</f>
        <v/>
      </c>
      <c r="P8" s="88" t="str">
        <f t="shared" si="24"/>
        <v/>
      </c>
      <c r="S8" s="106" t="s">
        <v>44</v>
      </c>
      <c r="T8" s="107">
        <f>$D$8</f>
        <v>0.76616379310344829</v>
      </c>
      <c r="V8" s="87"/>
      <c r="W8" s="59" t="str">
        <f t="shared" ref="W8:X8" si="25">G8</f>
        <v/>
      </c>
      <c r="X8" s="88" t="str">
        <f t="shared" si="25"/>
        <v/>
      </c>
      <c r="AA8" s="106" t="s">
        <v>44</v>
      </c>
      <c r="AB8" s="107">
        <f>$D$8</f>
        <v>0.76616379310344829</v>
      </c>
      <c r="AD8" s="87"/>
      <c r="AE8" s="59" t="str">
        <f t="shared" ref="AE8" si="26">O8</f>
        <v/>
      </c>
      <c r="AF8" s="88" t="str">
        <f t="shared" si="13"/>
        <v/>
      </c>
      <c r="AI8" s="106" t="s">
        <v>44</v>
      </c>
      <c r="AJ8" s="107">
        <f>$D$8</f>
        <v>0.76616379310344829</v>
      </c>
      <c r="AL8" s="87"/>
      <c r="AM8" s="59" t="str">
        <f t="shared" ref="AM8" si="27">W8</f>
        <v/>
      </c>
      <c r="AN8" s="88" t="str">
        <f t="shared" si="15"/>
        <v/>
      </c>
      <c r="AQ8" s="106" t="s">
        <v>44</v>
      </c>
      <c r="AR8" s="107">
        <f>$D$8</f>
        <v>0.76616379310344829</v>
      </c>
      <c r="AT8" s="87"/>
      <c r="AU8" s="59" t="str">
        <f t="shared" ref="AU8" si="28">AE8</f>
        <v/>
      </c>
      <c r="AV8" s="88" t="str">
        <f t="shared" si="17"/>
        <v/>
      </c>
      <c r="AY8" s="106" t="s">
        <v>44</v>
      </c>
      <c r="AZ8" s="107">
        <f>$D$8</f>
        <v>0.76616379310344829</v>
      </c>
      <c r="BB8" s="87"/>
      <c r="BC8" s="59" t="str">
        <f t="shared" ref="BC8" si="29">AM8</f>
        <v/>
      </c>
      <c r="BD8" s="88" t="str">
        <f t="shared" si="19"/>
        <v/>
      </c>
      <c r="BG8" s="106" t="s">
        <v>44</v>
      </c>
      <c r="BH8" s="107">
        <f>$D$8</f>
        <v>0.76616379310344829</v>
      </c>
      <c r="BJ8" s="87"/>
      <c r="BK8" s="59" t="str">
        <f t="shared" ref="BK8" si="30">AU8</f>
        <v/>
      </c>
      <c r="BL8" s="88" t="str">
        <f t="shared" si="21"/>
        <v/>
      </c>
      <c r="BO8" s="106" t="s">
        <v>44</v>
      </c>
      <c r="BP8" s="107">
        <f>$D$8</f>
        <v>0.76616379310344829</v>
      </c>
      <c r="BR8" s="87"/>
      <c r="BS8" s="59" t="str">
        <f t="shared" ref="BS8" si="31">BC8</f>
        <v/>
      </c>
      <c r="BT8" s="88" t="str">
        <f t="shared" si="23"/>
        <v/>
      </c>
    </row>
    <row r="9" spans="1:72" x14ac:dyDescent="0.25">
      <c r="C9" s="39"/>
      <c r="D9" s="90"/>
      <c r="F9" s="39"/>
      <c r="G9" s="89"/>
      <c r="H9" s="90"/>
      <c r="K9" s="39"/>
      <c r="L9" s="90"/>
      <c r="N9" s="39"/>
      <c r="O9" s="89"/>
      <c r="P9" s="90"/>
      <c r="S9" s="39"/>
      <c r="T9" s="90"/>
      <c r="V9" s="39"/>
      <c r="W9" s="89"/>
      <c r="X9" s="90"/>
      <c r="AA9" s="39"/>
      <c r="AB9" s="90"/>
      <c r="AD9" s="39"/>
      <c r="AE9" s="89"/>
      <c r="AF9" s="90"/>
      <c r="AI9" s="39"/>
      <c r="AJ9" s="90"/>
      <c r="AL9" s="39"/>
      <c r="AM9" s="89"/>
      <c r="AN9" s="90"/>
      <c r="AQ9" s="39"/>
      <c r="AR9" s="90"/>
      <c r="AT9" s="39"/>
      <c r="AU9" s="89"/>
      <c r="AV9" s="90"/>
      <c r="AY9" s="39"/>
      <c r="AZ9" s="90"/>
      <c r="BB9" s="39"/>
      <c r="BC9" s="89"/>
      <c r="BD9" s="90"/>
      <c r="BG9" s="39"/>
      <c r="BH9" s="90"/>
      <c r="BJ9" s="39"/>
      <c r="BK9" s="89"/>
      <c r="BL9" s="90"/>
      <c r="BO9" s="39"/>
      <c r="BP9" s="90"/>
      <c r="BR9" s="39"/>
      <c r="BS9" s="89"/>
      <c r="BT9" s="90"/>
    </row>
    <row r="13" spans="1:72" x14ac:dyDescent="0.25">
      <c r="A13" s="61"/>
      <c r="B13" s="142" t="s">
        <v>52</v>
      </c>
      <c r="C13" s="142"/>
      <c r="D13" s="142"/>
      <c r="E13" s="142"/>
      <c r="F13" s="142"/>
      <c r="G13" s="142"/>
      <c r="H13" s="142"/>
      <c r="J13" s="142" t="s">
        <v>52</v>
      </c>
      <c r="K13" s="142"/>
      <c r="L13" s="142"/>
      <c r="M13" s="142"/>
      <c r="N13" s="142"/>
      <c r="O13" s="142"/>
      <c r="P13" s="142"/>
      <c r="R13" s="142" t="s">
        <v>52</v>
      </c>
      <c r="S13" s="142"/>
      <c r="T13" s="142"/>
      <c r="U13" s="142"/>
      <c r="V13" s="142"/>
      <c r="W13" s="142"/>
      <c r="X13" s="142"/>
      <c r="Z13" s="142" t="s">
        <v>52</v>
      </c>
      <c r="AA13" s="142"/>
      <c r="AB13" s="142"/>
      <c r="AC13" s="142"/>
      <c r="AD13" s="142"/>
      <c r="AE13" s="142"/>
      <c r="AF13" s="142"/>
      <c r="AH13" s="142" t="s">
        <v>52</v>
      </c>
      <c r="AI13" s="142"/>
      <c r="AJ13" s="142"/>
      <c r="AK13" s="142"/>
      <c r="AL13" s="142"/>
      <c r="AM13" s="142"/>
      <c r="AN13" s="142"/>
      <c r="AP13" s="142" t="s">
        <v>52</v>
      </c>
      <c r="AQ13" s="142"/>
      <c r="AR13" s="142"/>
      <c r="AS13" s="142"/>
      <c r="AT13" s="142"/>
      <c r="AU13" s="142"/>
      <c r="AV13" s="142"/>
      <c r="AX13" s="142" t="s">
        <v>52</v>
      </c>
      <c r="AY13" s="142"/>
      <c r="AZ13" s="142"/>
      <c r="BA13" s="142"/>
      <c r="BB13" s="142"/>
      <c r="BC13" s="142"/>
      <c r="BD13" s="142"/>
      <c r="BF13" s="142" t="s">
        <v>52</v>
      </c>
      <c r="BG13" s="142"/>
      <c r="BH13" s="142"/>
      <c r="BI13" s="142"/>
      <c r="BJ13" s="142"/>
      <c r="BK13" s="142"/>
      <c r="BL13" s="142"/>
      <c r="BN13" s="142" t="s">
        <v>52</v>
      </c>
      <c r="BO13" s="142"/>
      <c r="BP13" s="142"/>
      <c r="BQ13" s="142"/>
      <c r="BR13" s="142"/>
      <c r="BS13" s="142"/>
      <c r="BT13" s="142"/>
    </row>
    <row r="15" spans="1:72" x14ac:dyDescent="0.25">
      <c r="B15" s="140"/>
      <c r="C15" s="58" t="s">
        <v>19</v>
      </c>
      <c r="D15" s="136" t="s">
        <v>40</v>
      </c>
      <c r="F15" s="138"/>
      <c r="G15" s="58" t="s">
        <v>30</v>
      </c>
      <c r="H15" s="136" t="s">
        <v>40</v>
      </c>
      <c r="J15" s="140"/>
      <c r="K15" s="92" t="s">
        <v>31</v>
      </c>
      <c r="L15" s="136" t="s">
        <v>40</v>
      </c>
      <c r="N15" s="138"/>
      <c r="O15" s="92" t="s">
        <v>32</v>
      </c>
      <c r="P15" s="136" t="s">
        <v>40</v>
      </c>
      <c r="R15" s="140"/>
      <c r="S15" s="92" t="s">
        <v>54</v>
      </c>
      <c r="T15" s="136" t="s">
        <v>40</v>
      </c>
      <c r="V15" s="138"/>
      <c r="W15" s="92" t="s">
        <v>88</v>
      </c>
      <c r="X15" s="136" t="s">
        <v>40</v>
      </c>
      <c r="Z15" s="140"/>
      <c r="AA15" s="92" t="s">
        <v>89</v>
      </c>
      <c r="AB15" s="136" t="s">
        <v>40</v>
      </c>
      <c r="AD15" s="138"/>
      <c r="AE15" s="92" t="s">
        <v>90</v>
      </c>
      <c r="AF15" s="136" t="s">
        <v>40</v>
      </c>
      <c r="AH15" s="140"/>
      <c r="AI15" s="92" t="s">
        <v>91</v>
      </c>
      <c r="AJ15" s="136" t="s">
        <v>40</v>
      </c>
      <c r="AL15" s="138"/>
      <c r="AM15" s="92" t="s">
        <v>92</v>
      </c>
      <c r="AN15" s="136" t="s">
        <v>40</v>
      </c>
      <c r="AP15" s="140"/>
      <c r="AQ15" s="92" t="s">
        <v>93</v>
      </c>
      <c r="AR15" s="136" t="s">
        <v>40</v>
      </c>
      <c r="AT15" s="138"/>
      <c r="AU15" s="92" t="s">
        <v>94</v>
      </c>
      <c r="AV15" s="136" t="s">
        <v>40</v>
      </c>
      <c r="AX15" s="140"/>
      <c r="AY15" s="92" t="s">
        <v>95</v>
      </c>
      <c r="AZ15" s="136" t="s">
        <v>40</v>
      </c>
      <c r="BB15" s="138"/>
      <c r="BC15" s="92" t="s">
        <v>96</v>
      </c>
      <c r="BD15" s="136" t="s">
        <v>40</v>
      </c>
      <c r="BF15" s="140"/>
      <c r="BG15" s="92" t="s">
        <v>97</v>
      </c>
      <c r="BH15" s="136" t="s">
        <v>40</v>
      </c>
      <c r="BJ15" s="138"/>
      <c r="BK15" s="92" t="s">
        <v>98</v>
      </c>
      <c r="BL15" s="136" t="s">
        <v>40</v>
      </c>
      <c r="BN15" s="140"/>
      <c r="BO15" s="92" t="s">
        <v>99</v>
      </c>
      <c r="BP15" s="136" t="s">
        <v>40</v>
      </c>
      <c r="BR15" s="138"/>
      <c r="BS15" s="122" t="s">
        <v>100</v>
      </c>
      <c r="BT15" s="136" t="s">
        <v>40</v>
      </c>
    </row>
    <row r="16" spans="1:72" ht="9.6999999999999993" customHeight="1" x14ac:dyDescent="0.25">
      <c r="B16" s="141"/>
      <c r="C16" s="91"/>
      <c r="D16" s="137"/>
      <c r="F16" s="139"/>
      <c r="G16" s="91"/>
      <c r="H16" s="137"/>
      <c r="J16" s="141"/>
      <c r="K16" s="91"/>
      <c r="L16" s="137"/>
      <c r="N16" s="139"/>
      <c r="O16" s="91"/>
      <c r="P16" s="137"/>
      <c r="R16" s="141"/>
      <c r="S16" s="91"/>
      <c r="T16" s="137"/>
      <c r="V16" s="139"/>
      <c r="W16" s="91"/>
      <c r="X16" s="137"/>
      <c r="Z16" s="141"/>
      <c r="AA16" s="91"/>
      <c r="AB16" s="137"/>
      <c r="AD16" s="139"/>
      <c r="AE16" s="91"/>
      <c r="AF16" s="137"/>
      <c r="AH16" s="141"/>
      <c r="AI16" s="91"/>
      <c r="AJ16" s="137"/>
      <c r="AL16" s="139"/>
      <c r="AM16" s="91"/>
      <c r="AN16" s="137"/>
      <c r="AP16" s="141"/>
      <c r="AQ16" s="91"/>
      <c r="AR16" s="137"/>
      <c r="AT16" s="139"/>
      <c r="AU16" s="91"/>
      <c r="AV16" s="137"/>
      <c r="AX16" s="141"/>
      <c r="AY16" s="91"/>
      <c r="AZ16" s="137"/>
      <c r="BB16" s="139"/>
      <c r="BC16" s="91"/>
      <c r="BD16" s="137"/>
      <c r="BF16" s="141"/>
      <c r="BG16" s="91"/>
      <c r="BH16" s="137"/>
      <c r="BJ16" s="139"/>
      <c r="BK16" s="91"/>
      <c r="BL16" s="137"/>
      <c r="BN16" s="141"/>
      <c r="BO16" s="91"/>
      <c r="BP16" s="137"/>
      <c r="BR16" s="139"/>
      <c r="BS16" s="91"/>
      <c r="BT16" s="137"/>
    </row>
    <row r="17" spans="2:72" ht="30.75" customHeight="1" x14ac:dyDescent="0.25">
      <c r="B17" s="39"/>
      <c r="C17" s="56" t="s">
        <v>289</v>
      </c>
      <c r="D17" s="57">
        <v>16</v>
      </c>
      <c r="F17" s="39"/>
      <c r="G17" s="56" t="s">
        <v>290</v>
      </c>
      <c r="H17" s="57">
        <v>268</v>
      </c>
      <c r="J17" s="39"/>
      <c r="K17" s="56" t="s">
        <v>291</v>
      </c>
      <c r="L17" s="57">
        <v>55</v>
      </c>
      <c r="N17" s="39"/>
      <c r="O17" s="56" t="s">
        <v>292</v>
      </c>
      <c r="P17" s="57">
        <v>3</v>
      </c>
      <c r="R17" s="39"/>
      <c r="S17" s="56" t="s">
        <v>293</v>
      </c>
      <c r="T17" s="57">
        <v>1</v>
      </c>
      <c r="V17" s="39"/>
      <c r="W17" s="93" t="s">
        <v>294</v>
      </c>
      <c r="X17" s="57">
        <v>1</v>
      </c>
      <c r="Z17" s="39"/>
      <c r="AA17" s="56" t="s">
        <v>295</v>
      </c>
      <c r="AB17" s="57">
        <v>101</v>
      </c>
      <c r="AD17" s="39"/>
      <c r="AE17" s="93" t="s">
        <v>296</v>
      </c>
      <c r="AF17" s="57">
        <v>10</v>
      </c>
      <c r="AH17" s="39"/>
      <c r="AI17" s="56" t="s">
        <v>297</v>
      </c>
      <c r="AJ17" s="57">
        <v>1</v>
      </c>
      <c r="AL17" s="39"/>
      <c r="AM17" s="93" t="s">
        <v>298</v>
      </c>
      <c r="AN17" s="57">
        <v>20</v>
      </c>
      <c r="AP17" s="39"/>
      <c r="AQ17" s="56" t="s">
        <v>299</v>
      </c>
      <c r="AR17" s="57">
        <v>44</v>
      </c>
      <c r="AT17" s="39"/>
      <c r="AU17" s="93" t="s">
        <v>300</v>
      </c>
      <c r="AV17" s="57">
        <v>1</v>
      </c>
      <c r="AX17" s="39"/>
      <c r="AY17" s="56" t="s">
        <v>301</v>
      </c>
      <c r="AZ17" s="57">
        <v>0</v>
      </c>
      <c r="BB17" s="39"/>
      <c r="BC17" s="93" t="s">
        <v>302</v>
      </c>
      <c r="BD17" s="57">
        <v>31</v>
      </c>
      <c r="BF17" s="39"/>
      <c r="BG17" s="56" t="s">
        <v>303</v>
      </c>
      <c r="BH17" s="57">
        <v>0</v>
      </c>
      <c r="BJ17" s="39"/>
      <c r="BK17" s="93" t="s">
        <v>304</v>
      </c>
      <c r="BL17" s="57">
        <v>4</v>
      </c>
      <c r="BN17" s="39"/>
      <c r="BO17" s="56" t="s">
        <v>305</v>
      </c>
      <c r="BP17" s="57">
        <v>3</v>
      </c>
      <c r="BR17" s="39"/>
      <c r="BS17" s="93" t="s">
        <v>53</v>
      </c>
      <c r="BT17" s="57">
        <v>0</v>
      </c>
    </row>
    <row r="18" spans="2:72" x14ac:dyDescent="0.25">
      <c r="C18" s="54" t="s">
        <v>33</v>
      </c>
      <c r="D18" s="55">
        <f>D17/$H$7</f>
        <v>2.8622540250447227E-2</v>
      </c>
      <c r="G18" s="54" t="s">
        <v>33</v>
      </c>
      <c r="H18" s="55">
        <f>H17/$H$7</f>
        <v>0.47942754919499103</v>
      </c>
      <c r="K18" s="54" t="s">
        <v>33</v>
      </c>
      <c r="L18" s="55">
        <f>L17/$H$7</f>
        <v>9.838998211091235E-2</v>
      </c>
      <c r="O18" s="54" t="s">
        <v>33</v>
      </c>
      <c r="P18" s="55">
        <f>P17/$H$7</f>
        <v>5.3667262969588547E-3</v>
      </c>
      <c r="S18" s="54" t="s">
        <v>33</v>
      </c>
      <c r="T18" s="55">
        <f>T17/$H$7</f>
        <v>1.7889087656529517E-3</v>
      </c>
      <c r="W18" s="54" t="s">
        <v>33</v>
      </c>
      <c r="X18" s="55">
        <f>X17/$H$7</f>
        <v>1.7889087656529517E-3</v>
      </c>
      <c r="AA18" s="54" t="s">
        <v>33</v>
      </c>
      <c r="AB18" s="55">
        <f>AB17/$H$7</f>
        <v>0.18067978533094811</v>
      </c>
      <c r="AE18" s="54" t="s">
        <v>33</v>
      </c>
      <c r="AF18" s="55">
        <f>AF17/$H$7</f>
        <v>1.7889087656529516E-2</v>
      </c>
      <c r="AI18" s="54" t="s">
        <v>33</v>
      </c>
      <c r="AJ18" s="55">
        <f>AJ17/$H$7</f>
        <v>1.7889087656529517E-3</v>
      </c>
      <c r="AM18" s="54" t="s">
        <v>33</v>
      </c>
      <c r="AN18" s="55">
        <f>AN17/$H$7</f>
        <v>3.5778175313059032E-2</v>
      </c>
      <c r="AQ18" s="54" t="s">
        <v>33</v>
      </c>
      <c r="AR18" s="55">
        <f>AR17/$H$7</f>
        <v>7.8711985688729877E-2</v>
      </c>
      <c r="AU18" s="54" t="s">
        <v>33</v>
      </c>
      <c r="AV18" s="55">
        <f>AV17/$H$7</f>
        <v>1.7889087656529517E-3</v>
      </c>
      <c r="AY18" s="54" t="s">
        <v>33</v>
      </c>
      <c r="AZ18" s="55">
        <f>AB17/$H$7</f>
        <v>0.18067978533094811</v>
      </c>
      <c r="BC18" s="54" t="s">
        <v>33</v>
      </c>
      <c r="BD18" s="55">
        <f>AF17/$H$7</f>
        <v>1.7889087656529516E-2</v>
      </c>
      <c r="BG18" s="54" t="s">
        <v>33</v>
      </c>
      <c r="BH18" s="55">
        <f>BH17/$H$7</f>
        <v>0</v>
      </c>
      <c r="BK18" s="54" t="s">
        <v>33</v>
      </c>
      <c r="BL18" s="55">
        <f>BL17/$H$7</f>
        <v>7.1556350626118068E-3</v>
      </c>
      <c r="BO18" s="54" t="s">
        <v>33</v>
      </c>
      <c r="BP18" s="55">
        <f>BP17/$H$7</f>
        <v>5.3667262969588547E-3</v>
      </c>
      <c r="BS18" s="54" t="s">
        <v>33</v>
      </c>
      <c r="BT18" s="55">
        <f>BT17/$H$7</f>
        <v>0</v>
      </c>
    </row>
    <row r="19" spans="2:72" x14ac:dyDescent="0.25">
      <c r="C19" s="54"/>
      <c r="D19" s="55"/>
      <c r="G19" s="54"/>
      <c r="H19" s="55"/>
      <c r="K19" s="54"/>
      <c r="L19" s="55"/>
      <c r="O19" s="54"/>
      <c r="P19" s="55"/>
      <c r="S19" s="54"/>
      <c r="T19" s="55"/>
      <c r="W19" s="54"/>
      <c r="X19" s="55"/>
      <c r="AA19" s="54"/>
      <c r="AB19" s="55"/>
      <c r="AE19" s="54"/>
      <c r="AF19" s="55"/>
      <c r="AI19" s="54"/>
      <c r="AJ19" s="55"/>
      <c r="AM19" s="54"/>
      <c r="AN19" s="55"/>
      <c r="AQ19" s="54"/>
      <c r="AR19" s="55"/>
      <c r="AU19" s="54"/>
      <c r="AV19" s="55"/>
      <c r="AY19" s="54"/>
      <c r="AZ19" s="55"/>
      <c r="BC19" s="54"/>
      <c r="BD19" s="55"/>
      <c r="BG19" s="54"/>
      <c r="BH19" s="55"/>
      <c r="BK19" s="54"/>
      <c r="BL19" s="55"/>
      <c r="BO19" s="54"/>
      <c r="BP19" s="55"/>
      <c r="BS19" s="54"/>
      <c r="BT19" s="55"/>
    </row>
    <row r="20" spans="2:72" x14ac:dyDescent="0.25">
      <c r="B20" s="45" t="s">
        <v>20</v>
      </c>
      <c r="C20" s="40" t="s">
        <v>21</v>
      </c>
      <c r="D20" s="45" t="s">
        <v>28</v>
      </c>
      <c r="F20" s="45" t="s">
        <v>20</v>
      </c>
      <c r="G20" s="40" t="s">
        <v>21</v>
      </c>
      <c r="H20" s="45" t="s">
        <v>28</v>
      </c>
      <c r="J20" s="45" t="s">
        <v>20</v>
      </c>
      <c r="K20" s="40" t="s">
        <v>21</v>
      </c>
      <c r="L20" s="45" t="s">
        <v>28</v>
      </c>
      <c r="N20" s="45" t="s">
        <v>20</v>
      </c>
      <c r="O20" s="40" t="s">
        <v>21</v>
      </c>
      <c r="P20" s="45" t="s">
        <v>28</v>
      </c>
      <c r="R20" s="45" t="s">
        <v>20</v>
      </c>
      <c r="S20" s="40" t="s">
        <v>21</v>
      </c>
      <c r="T20" s="45" t="s">
        <v>28</v>
      </c>
      <c r="V20" s="45" t="s">
        <v>20</v>
      </c>
      <c r="W20" s="40" t="s">
        <v>21</v>
      </c>
      <c r="X20" s="45" t="s">
        <v>28</v>
      </c>
      <c r="Z20" s="45" t="s">
        <v>20</v>
      </c>
      <c r="AA20" s="40" t="s">
        <v>21</v>
      </c>
      <c r="AB20" s="45" t="s">
        <v>28</v>
      </c>
      <c r="AD20" s="45" t="s">
        <v>20</v>
      </c>
      <c r="AE20" s="40" t="s">
        <v>21</v>
      </c>
      <c r="AF20" s="45" t="s">
        <v>28</v>
      </c>
      <c r="AH20" s="45" t="s">
        <v>20</v>
      </c>
      <c r="AI20" s="40" t="s">
        <v>21</v>
      </c>
      <c r="AJ20" s="45" t="s">
        <v>28</v>
      </c>
      <c r="AL20" s="45" t="s">
        <v>20</v>
      </c>
      <c r="AM20" s="40" t="s">
        <v>21</v>
      </c>
      <c r="AN20" s="45" t="s">
        <v>28</v>
      </c>
      <c r="AP20" s="45" t="s">
        <v>20</v>
      </c>
      <c r="AQ20" s="40" t="s">
        <v>21</v>
      </c>
      <c r="AR20" s="45" t="s">
        <v>28</v>
      </c>
      <c r="AT20" s="45" t="s">
        <v>20</v>
      </c>
      <c r="AU20" s="40" t="s">
        <v>21</v>
      </c>
      <c r="AV20" s="45" t="s">
        <v>28</v>
      </c>
      <c r="AX20" s="45" t="s">
        <v>20</v>
      </c>
      <c r="AY20" s="40" t="s">
        <v>21</v>
      </c>
      <c r="AZ20" s="45" t="s">
        <v>28</v>
      </c>
      <c r="BB20" s="45" t="s">
        <v>20</v>
      </c>
      <c r="BC20" s="40" t="s">
        <v>21</v>
      </c>
      <c r="BD20" s="45" t="s">
        <v>28</v>
      </c>
      <c r="BF20" s="45" t="s">
        <v>20</v>
      </c>
      <c r="BG20" s="40" t="s">
        <v>21</v>
      </c>
      <c r="BH20" s="45" t="s">
        <v>28</v>
      </c>
      <c r="BJ20" s="45" t="s">
        <v>20</v>
      </c>
      <c r="BK20" s="40" t="s">
        <v>21</v>
      </c>
      <c r="BL20" s="45" t="s">
        <v>28</v>
      </c>
      <c r="BN20" s="45" t="s">
        <v>20</v>
      </c>
      <c r="BO20" s="40" t="s">
        <v>21</v>
      </c>
      <c r="BP20" s="45" t="s">
        <v>28</v>
      </c>
      <c r="BR20" s="45" t="s">
        <v>20</v>
      </c>
      <c r="BS20" s="40" t="s">
        <v>21</v>
      </c>
      <c r="BT20" s="45" t="s">
        <v>28</v>
      </c>
    </row>
    <row r="21" spans="2:72" x14ac:dyDescent="0.25">
      <c r="B21" s="43">
        <v>1</v>
      </c>
      <c r="C21" s="46" t="s">
        <v>58</v>
      </c>
      <c r="D21" s="44">
        <v>1</v>
      </c>
      <c r="F21" s="43">
        <v>1</v>
      </c>
      <c r="G21" s="46" t="s">
        <v>73</v>
      </c>
      <c r="H21" s="44">
        <v>51</v>
      </c>
      <c r="J21" s="43">
        <v>1</v>
      </c>
      <c r="K21" s="46" t="s">
        <v>101</v>
      </c>
      <c r="L21" s="44">
        <v>14</v>
      </c>
      <c r="N21" s="43">
        <v>1</v>
      </c>
      <c r="O21" s="46" t="s">
        <v>116</v>
      </c>
      <c r="P21" s="44"/>
      <c r="R21" s="43">
        <v>1</v>
      </c>
      <c r="S21" s="46" t="s">
        <v>124</v>
      </c>
      <c r="T21" s="44"/>
      <c r="V21" s="43">
        <v>1</v>
      </c>
      <c r="W21" s="46" t="s">
        <v>133</v>
      </c>
      <c r="X21" s="44"/>
      <c r="Z21" s="43">
        <v>1</v>
      </c>
      <c r="AA21" s="46" t="s">
        <v>141</v>
      </c>
      <c r="AB21" s="44">
        <v>27</v>
      </c>
      <c r="AD21" s="43">
        <v>1</v>
      </c>
      <c r="AE21" s="46" t="s">
        <v>156</v>
      </c>
      <c r="AF21" s="44"/>
      <c r="AH21" s="43">
        <v>1</v>
      </c>
      <c r="AI21" s="46" t="s">
        <v>171</v>
      </c>
      <c r="AJ21" s="44"/>
      <c r="AL21" s="43">
        <v>1</v>
      </c>
      <c r="AM21" s="85" t="s">
        <v>180</v>
      </c>
      <c r="AN21" s="44">
        <v>6</v>
      </c>
      <c r="AP21" s="43">
        <v>1</v>
      </c>
      <c r="AQ21" s="85" t="s">
        <v>195</v>
      </c>
      <c r="AR21" s="44"/>
      <c r="AT21" s="43">
        <v>1</v>
      </c>
      <c r="AU21" s="85" t="s">
        <v>208</v>
      </c>
      <c r="AV21" s="44"/>
      <c r="AX21" s="43">
        <v>1</v>
      </c>
      <c r="AY21" s="85" t="s">
        <v>223</v>
      </c>
      <c r="AZ21" s="44"/>
      <c r="BB21" s="43">
        <v>1</v>
      </c>
      <c r="BC21" s="85" t="s">
        <v>238</v>
      </c>
      <c r="BD21" s="44">
        <v>10</v>
      </c>
      <c r="BF21" s="43">
        <v>1</v>
      </c>
      <c r="BG21" s="95" t="s">
        <v>253</v>
      </c>
      <c r="BH21" s="44"/>
      <c r="BJ21" s="43">
        <v>1</v>
      </c>
      <c r="BK21" s="85" t="s">
        <v>268</v>
      </c>
      <c r="BL21" s="44"/>
      <c r="BN21" s="43">
        <v>1</v>
      </c>
      <c r="BO21" s="46" t="s">
        <v>283</v>
      </c>
      <c r="BP21" s="44"/>
      <c r="BR21" s="43">
        <v>1</v>
      </c>
      <c r="BS21" s="94" t="s">
        <v>53</v>
      </c>
      <c r="BT21" s="44"/>
    </row>
    <row r="22" spans="2:72" x14ac:dyDescent="0.25">
      <c r="B22" s="35">
        <v>2</v>
      </c>
      <c r="C22" s="52" t="s">
        <v>59</v>
      </c>
      <c r="D22" s="42">
        <v>1</v>
      </c>
      <c r="F22" s="35">
        <v>2</v>
      </c>
      <c r="G22" s="52" t="s">
        <v>74</v>
      </c>
      <c r="H22" s="42">
        <v>1</v>
      </c>
      <c r="J22" s="35">
        <v>2</v>
      </c>
      <c r="K22" s="85" t="s">
        <v>102</v>
      </c>
      <c r="L22" s="42">
        <v>16</v>
      </c>
      <c r="N22" s="35">
        <v>2</v>
      </c>
      <c r="O22" s="85" t="s">
        <v>117</v>
      </c>
      <c r="P22" s="42"/>
      <c r="R22" s="35">
        <v>2</v>
      </c>
      <c r="S22" s="85" t="s">
        <v>125</v>
      </c>
      <c r="T22" s="42"/>
      <c r="V22" s="35">
        <v>2</v>
      </c>
      <c r="W22" s="85" t="s">
        <v>134</v>
      </c>
      <c r="X22" s="42"/>
      <c r="Z22" s="35">
        <v>2</v>
      </c>
      <c r="AA22" s="85" t="s">
        <v>142</v>
      </c>
      <c r="AB22" s="42">
        <v>5</v>
      </c>
      <c r="AD22" s="35">
        <v>2</v>
      </c>
      <c r="AE22" s="85" t="s">
        <v>157</v>
      </c>
      <c r="AF22" s="42"/>
      <c r="AH22" s="35">
        <v>2</v>
      </c>
      <c r="AI22" s="85" t="s">
        <v>172</v>
      </c>
      <c r="AJ22" s="42"/>
      <c r="AL22" s="35">
        <v>2</v>
      </c>
      <c r="AM22" s="85" t="s">
        <v>181</v>
      </c>
      <c r="AN22" s="42"/>
      <c r="AP22" s="35">
        <v>2</v>
      </c>
      <c r="AQ22" s="85" t="s">
        <v>196</v>
      </c>
      <c r="AR22" s="42"/>
      <c r="AT22" s="35">
        <v>2</v>
      </c>
      <c r="AU22" s="85" t="s">
        <v>209</v>
      </c>
      <c r="AV22" s="42"/>
      <c r="AX22" s="35">
        <v>2</v>
      </c>
      <c r="AY22" s="85" t="s">
        <v>224</v>
      </c>
      <c r="AZ22" s="42"/>
      <c r="BB22" s="35">
        <v>2</v>
      </c>
      <c r="BC22" s="85" t="s">
        <v>239</v>
      </c>
      <c r="BD22" s="42">
        <v>1</v>
      </c>
      <c r="BF22" s="35">
        <v>2</v>
      </c>
      <c r="BG22" s="95" t="s">
        <v>254</v>
      </c>
      <c r="BH22" s="42"/>
      <c r="BJ22" s="35">
        <v>2</v>
      </c>
      <c r="BK22" s="85" t="s">
        <v>269</v>
      </c>
      <c r="BL22" s="42"/>
      <c r="BN22" s="35">
        <v>2</v>
      </c>
      <c r="BO22" s="85" t="s">
        <v>284</v>
      </c>
      <c r="BP22" s="42"/>
      <c r="BR22" s="35">
        <v>2</v>
      </c>
      <c r="BS22" s="95" t="s">
        <v>53</v>
      </c>
      <c r="BT22" s="42"/>
    </row>
    <row r="23" spans="2:72" x14ac:dyDescent="0.25">
      <c r="B23" s="43">
        <v>3</v>
      </c>
      <c r="C23" s="52" t="s">
        <v>60</v>
      </c>
      <c r="D23" s="44"/>
      <c r="F23" s="43">
        <v>3</v>
      </c>
      <c r="G23" s="52" t="s">
        <v>75</v>
      </c>
      <c r="H23" s="44">
        <v>39</v>
      </c>
      <c r="J23" s="43">
        <v>3</v>
      </c>
      <c r="K23" s="85" t="s">
        <v>103</v>
      </c>
      <c r="L23" s="44">
        <v>0</v>
      </c>
      <c r="N23" s="43">
        <v>3</v>
      </c>
      <c r="O23" s="85" t="s">
        <v>118</v>
      </c>
      <c r="P23" s="44"/>
      <c r="R23" s="43">
        <v>3</v>
      </c>
      <c r="S23" s="85" t="s">
        <v>126</v>
      </c>
      <c r="T23" s="44"/>
      <c r="V23" s="43">
        <v>3</v>
      </c>
      <c r="W23" s="85" t="s">
        <v>135</v>
      </c>
      <c r="X23" s="44"/>
      <c r="Z23" s="43">
        <v>3</v>
      </c>
      <c r="AA23" s="85" t="s">
        <v>143</v>
      </c>
      <c r="AB23" s="44">
        <v>3</v>
      </c>
      <c r="AD23" s="43">
        <v>3</v>
      </c>
      <c r="AE23" s="85" t="s">
        <v>158</v>
      </c>
      <c r="AF23" s="44"/>
      <c r="AH23" s="43">
        <v>3</v>
      </c>
      <c r="AI23" s="85" t="s">
        <v>173</v>
      </c>
      <c r="AJ23" s="44"/>
      <c r="AL23" s="43">
        <v>3</v>
      </c>
      <c r="AM23" s="123" t="s">
        <v>182</v>
      </c>
      <c r="AN23" s="44"/>
      <c r="AP23" s="43">
        <v>3</v>
      </c>
      <c r="AQ23" s="85" t="s">
        <v>197</v>
      </c>
      <c r="AR23" s="44">
        <v>2</v>
      </c>
      <c r="AT23" s="43">
        <v>3</v>
      </c>
      <c r="AU23" s="85" t="s">
        <v>210</v>
      </c>
      <c r="AV23" s="44"/>
      <c r="AX23" s="43">
        <v>3</v>
      </c>
      <c r="AY23" s="85" t="s">
        <v>225</v>
      </c>
      <c r="AZ23" s="44"/>
      <c r="BB23" s="43">
        <v>3</v>
      </c>
      <c r="BC23" s="85" t="s">
        <v>252</v>
      </c>
      <c r="BD23" s="44">
        <v>4</v>
      </c>
      <c r="BF23" s="43">
        <v>3</v>
      </c>
      <c r="BG23" s="95" t="s">
        <v>255</v>
      </c>
      <c r="BH23" s="44"/>
      <c r="BJ23" s="43">
        <v>3</v>
      </c>
      <c r="BK23" s="85" t="s">
        <v>270</v>
      </c>
      <c r="BL23" s="44"/>
      <c r="BN23" s="43">
        <v>3</v>
      </c>
      <c r="BO23" s="85" t="s">
        <v>285</v>
      </c>
      <c r="BP23" s="44"/>
      <c r="BR23" s="43">
        <v>3</v>
      </c>
      <c r="BS23" s="95" t="s">
        <v>53</v>
      </c>
      <c r="BT23" s="44"/>
    </row>
    <row r="24" spans="2:72" x14ac:dyDescent="0.25">
      <c r="B24" s="35">
        <v>4</v>
      </c>
      <c r="C24" s="52" t="s">
        <v>61</v>
      </c>
      <c r="D24" s="42"/>
      <c r="F24" s="35">
        <v>4</v>
      </c>
      <c r="G24" s="52" t="s">
        <v>76</v>
      </c>
      <c r="H24" s="42">
        <v>0</v>
      </c>
      <c r="J24" s="35">
        <v>4</v>
      </c>
      <c r="K24" s="85" t="s">
        <v>104</v>
      </c>
      <c r="L24" s="42">
        <v>1</v>
      </c>
      <c r="N24" s="35">
        <v>4</v>
      </c>
      <c r="O24" s="85" t="s">
        <v>119</v>
      </c>
      <c r="P24" s="42"/>
      <c r="R24" s="35">
        <v>4</v>
      </c>
      <c r="S24" s="85" t="s">
        <v>127</v>
      </c>
      <c r="T24" s="42"/>
      <c r="V24" s="35">
        <v>4</v>
      </c>
      <c r="W24" s="85" t="s">
        <v>136</v>
      </c>
      <c r="X24" s="42"/>
      <c r="Z24" s="35">
        <v>4</v>
      </c>
      <c r="AA24" s="85" t="s">
        <v>144</v>
      </c>
      <c r="AB24" s="42">
        <v>38</v>
      </c>
      <c r="AD24" s="35">
        <v>4</v>
      </c>
      <c r="AE24" s="85" t="s">
        <v>159</v>
      </c>
      <c r="AF24" s="42"/>
      <c r="AH24" s="35">
        <v>4</v>
      </c>
      <c r="AI24" s="85" t="s">
        <v>174</v>
      </c>
      <c r="AJ24" s="42"/>
      <c r="AL24" s="35">
        <v>4</v>
      </c>
      <c r="AM24" s="85" t="s">
        <v>183</v>
      </c>
      <c r="AN24" s="42"/>
      <c r="AP24" s="35">
        <v>4</v>
      </c>
      <c r="AQ24" s="85" t="s">
        <v>198</v>
      </c>
      <c r="AR24" s="42"/>
      <c r="AT24" s="35">
        <v>4</v>
      </c>
      <c r="AU24" s="85" t="s">
        <v>211</v>
      </c>
      <c r="AV24" s="42"/>
      <c r="AX24" s="35">
        <v>4</v>
      </c>
      <c r="AY24" s="85" t="s">
        <v>226</v>
      </c>
      <c r="AZ24" s="42"/>
      <c r="BB24" s="35">
        <v>4</v>
      </c>
      <c r="BC24" s="85" t="s">
        <v>240</v>
      </c>
      <c r="BD24" s="42"/>
      <c r="BF24" s="35">
        <v>4</v>
      </c>
      <c r="BG24" s="95" t="s">
        <v>256</v>
      </c>
      <c r="BH24" s="42"/>
      <c r="BJ24" s="35">
        <v>4</v>
      </c>
      <c r="BK24" s="85" t="s">
        <v>271</v>
      </c>
      <c r="BL24" s="42"/>
      <c r="BN24" s="35">
        <v>4</v>
      </c>
      <c r="BO24" s="85" t="s">
        <v>286</v>
      </c>
      <c r="BP24" s="42"/>
      <c r="BR24" s="35">
        <v>4</v>
      </c>
      <c r="BS24" s="95" t="s">
        <v>53</v>
      </c>
      <c r="BT24" s="42"/>
    </row>
    <row r="25" spans="2:72" x14ac:dyDescent="0.25">
      <c r="B25" s="43">
        <v>5</v>
      </c>
      <c r="C25" s="52" t="s">
        <v>62</v>
      </c>
      <c r="D25" s="44"/>
      <c r="F25" s="43">
        <v>5</v>
      </c>
      <c r="G25" s="52" t="s">
        <v>77</v>
      </c>
      <c r="H25" s="44">
        <v>0</v>
      </c>
      <c r="J25" s="43">
        <v>5</v>
      </c>
      <c r="K25" s="85" t="s">
        <v>105</v>
      </c>
      <c r="L25" s="44">
        <v>0</v>
      </c>
      <c r="N25" s="43">
        <v>5</v>
      </c>
      <c r="O25" s="85" t="s">
        <v>120</v>
      </c>
      <c r="P25" s="44"/>
      <c r="R25" s="43">
        <v>5</v>
      </c>
      <c r="S25" s="85" t="s">
        <v>128</v>
      </c>
      <c r="T25" s="44"/>
      <c r="V25" s="43">
        <v>5</v>
      </c>
      <c r="W25" s="85" t="s">
        <v>137</v>
      </c>
      <c r="X25" s="44"/>
      <c r="Z25" s="43">
        <v>5</v>
      </c>
      <c r="AA25" s="85" t="s">
        <v>145</v>
      </c>
      <c r="AB25" s="44">
        <v>0</v>
      </c>
      <c r="AD25" s="43">
        <v>5</v>
      </c>
      <c r="AE25" s="85" t="s">
        <v>160</v>
      </c>
      <c r="AF25" s="44"/>
      <c r="AH25" s="43">
        <v>5</v>
      </c>
      <c r="AI25" s="85" t="s">
        <v>175</v>
      </c>
      <c r="AJ25" s="44"/>
      <c r="AL25" s="43">
        <v>5</v>
      </c>
      <c r="AM25" s="85" t="s">
        <v>184</v>
      </c>
      <c r="AN25" s="44"/>
      <c r="AP25" s="43">
        <v>5</v>
      </c>
      <c r="AQ25" s="85" t="s">
        <v>165</v>
      </c>
      <c r="AR25" s="44"/>
      <c r="AT25" s="43">
        <v>5</v>
      </c>
      <c r="AU25" s="85" t="s">
        <v>212</v>
      </c>
      <c r="AV25" s="44"/>
      <c r="AX25" s="43">
        <v>5</v>
      </c>
      <c r="AY25" s="85" t="s">
        <v>227</v>
      </c>
      <c r="AZ25" s="44"/>
      <c r="BB25" s="43">
        <v>5</v>
      </c>
      <c r="BC25" s="85" t="s">
        <v>241</v>
      </c>
      <c r="BD25" s="44"/>
      <c r="BF25" s="43">
        <v>5</v>
      </c>
      <c r="BG25" s="95" t="s">
        <v>257</v>
      </c>
      <c r="BH25" s="44"/>
      <c r="BJ25" s="43">
        <v>5</v>
      </c>
      <c r="BK25" s="85" t="s">
        <v>272</v>
      </c>
      <c r="BL25" s="44"/>
      <c r="BN25" s="43">
        <v>5</v>
      </c>
      <c r="BO25" s="85" t="s">
        <v>287</v>
      </c>
      <c r="BP25" s="44"/>
      <c r="BR25" s="43">
        <v>5</v>
      </c>
      <c r="BS25" s="95" t="s">
        <v>53</v>
      </c>
      <c r="BT25" s="44"/>
    </row>
    <row r="26" spans="2:72" x14ac:dyDescent="0.25">
      <c r="B26" s="35">
        <v>6</v>
      </c>
      <c r="C26" s="52" t="s">
        <v>63</v>
      </c>
      <c r="D26" s="42"/>
      <c r="F26" s="35">
        <v>6</v>
      </c>
      <c r="G26" s="52" t="s">
        <v>78</v>
      </c>
      <c r="H26" s="42">
        <v>0</v>
      </c>
      <c r="J26" s="35">
        <v>6</v>
      </c>
      <c r="K26" s="85" t="s">
        <v>106</v>
      </c>
      <c r="L26" s="42">
        <v>10</v>
      </c>
      <c r="N26" s="35">
        <v>6</v>
      </c>
      <c r="O26" s="85" t="s">
        <v>121</v>
      </c>
      <c r="P26" s="42"/>
      <c r="R26" s="35">
        <v>6</v>
      </c>
      <c r="S26" s="85" t="s">
        <v>129</v>
      </c>
      <c r="T26" s="42"/>
      <c r="V26" s="35">
        <v>6</v>
      </c>
      <c r="W26" s="85" t="s">
        <v>138</v>
      </c>
      <c r="X26" s="42"/>
      <c r="Z26" s="35">
        <v>6</v>
      </c>
      <c r="AA26" s="85" t="s">
        <v>146</v>
      </c>
      <c r="AB26" s="42">
        <v>1</v>
      </c>
      <c r="AD26" s="35">
        <v>6</v>
      </c>
      <c r="AE26" s="85" t="s">
        <v>161</v>
      </c>
      <c r="AF26" s="42">
        <v>1</v>
      </c>
      <c r="AH26" s="35">
        <v>6</v>
      </c>
      <c r="AI26" s="85" t="s">
        <v>176</v>
      </c>
      <c r="AJ26" s="42"/>
      <c r="AL26" s="35">
        <v>6</v>
      </c>
      <c r="AM26" s="85" t="s">
        <v>185</v>
      </c>
      <c r="AN26" s="42"/>
      <c r="AP26" s="35">
        <v>6</v>
      </c>
      <c r="AQ26" s="85" t="s">
        <v>199</v>
      </c>
      <c r="AR26" s="42">
        <v>1</v>
      </c>
      <c r="AT26" s="35">
        <v>6</v>
      </c>
      <c r="AU26" s="85" t="s">
        <v>213</v>
      </c>
      <c r="AV26" s="42"/>
      <c r="AX26" s="35">
        <v>6</v>
      </c>
      <c r="AY26" s="85" t="s">
        <v>228</v>
      </c>
      <c r="AZ26" s="42"/>
      <c r="BB26" s="35">
        <v>6</v>
      </c>
      <c r="BC26" s="85" t="s">
        <v>242</v>
      </c>
      <c r="BD26" s="42"/>
      <c r="BF26" s="35">
        <v>6</v>
      </c>
      <c r="BG26" s="95" t="s">
        <v>258</v>
      </c>
      <c r="BH26" s="42"/>
      <c r="BJ26" s="35">
        <v>6</v>
      </c>
      <c r="BK26" s="85" t="s">
        <v>273</v>
      </c>
      <c r="BL26" s="42"/>
      <c r="BN26" s="35">
        <v>6</v>
      </c>
      <c r="BO26" s="85" t="s">
        <v>288</v>
      </c>
      <c r="BP26" s="42"/>
      <c r="BR26" s="35">
        <v>6</v>
      </c>
      <c r="BS26" s="95" t="s">
        <v>53</v>
      </c>
      <c r="BT26" s="42"/>
    </row>
    <row r="27" spans="2:72" x14ac:dyDescent="0.25">
      <c r="B27" s="43">
        <v>7</v>
      </c>
      <c r="C27" s="52" t="s">
        <v>64</v>
      </c>
      <c r="D27" s="44"/>
      <c r="F27" s="43">
        <v>7</v>
      </c>
      <c r="G27" s="121" t="s">
        <v>79</v>
      </c>
      <c r="H27" s="44">
        <v>5</v>
      </c>
      <c r="J27" s="43">
        <v>7</v>
      </c>
      <c r="K27" s="85" t="s">
        <v>107</v>
      </c>
      <c r="L27" s="44"/>
      <c r="N27" s="43">
        <v>7</v>
      </c>
      <c r="O27" s="85" t="s">
        <v>122</v>
      </c>
      <c r="P27" s="44">
        <v>1</v>
      </c>
      <c r="R27" s="43">
        <v>7</v>
      </c>
      <c r="S27" s="85" t="s">
        <v>130</v>
      </c>
      <c r="T27" s="44"/>
      <c r="V27" s="43">
        <v>7</v>
      </c>
      <c r="W27" s="85" t="s">
        <v>139</v>
      </c>
      <c r="X27" s="44"/>
      <c r="Z27" s="43">
        <v>7</v>
      </c>
      <c r="AA27" s="123" t="s">
        <v>147</v>
      </c>
      <c r="AB27" s="44">
        <v>3</v>
      </c>
      <c r="AD27" s="43">
        <v>7</v>
      </c>
      <c r="AE27" s="85" t="s">
        <v>169</v>
      </c>
      <c r="AF27" s="44"/>
      <c r="AH27" s="43">
        <v>7</v>
      </c>
      <c r="AI27" s="85" t="s">
        <v>177</v>
      </c>
      <c r="AJ27" s="44"/>
      <c r="AL27" s="43">
        <v>7</v>
      </c>
      <c r="AM27" s="85" t="s">
        <v>186</v>
      </c>
      <c r="AN27" s="44"/>
      <c r="AP27" s="43">
        <v>7</v>
      </c>
      <c r="AQ27" s="85" t="s">
        <v>200</v>
      </c>
      <c r="AR27" s="44"/>
      <c r="AT27" s="43">
        <v>7</v>
      </c>
      <c r="AU27" s="85" t="s">
        <v>214</v>
      </c>
      <c r="AV27" s="44"/>
      <c r="AX27" s="43">
        <v>7</v>
      </c>
      <c r="AY27" s="85" t="s">
        <v>229</v>
      </c>
      <c r="AZ27" s="44"/>
      <c r="BB27" s="43">
        <v>7</v>
      </c>
      <c r="BC27" s="85" t="s">
        <v>243</v>
      </c>
      <c r="BD27" s="44"/>
      <c r="BF27" s="43">
        <v>7</v>
      </c>
      <c r="BG27" s="95" t="s">
        <v>53</v>
      </c>
      <c r="BH27" s="44"/>
      <c r="BJ27" s="43">
        <v>7</v>
      </c>
      <c r="BK27" s="95" t="s">
        <v>259</v>
      </c>
      <c r="BL27" s="44"/>
      <c r="BN27" s="43">
        <v>7</v>
      </c>
      <c r="BO27" s="85" t="s">
        <v>274</v>
      </c>
      <c r="BP27" s="44"/>
      <c r="BR27" s="43">
        <v>7</v>
      </c>
      <c r="BS27" s="95" t="s">
        <v>53</v>
      </c>
      <c r="BT27" s="44"/>
    </row>
    <row r="28" spans="2:72" x14ac:dyDescent="0.25">
      <c r="B28" s="35">
        <v>8</v>
      </c>
      <c r="C28" s="52" t="s">
        <v>65</v>
      </c>
      <c r="D28" s="42"/>
      <c r="F28" s="35">
        <v>8</v>
      </c>
      <c r="G28" s="52" t="s">
        <v>80</v>
      </c>
      <c r="H28" s="42">
        <v>0</v>
      </c>
      <c r="J28" s="35">
        <v>8</v>
      </c>
      <c r="K28" s="85" t="s">
        <v>108</v>
      </c>
      <c r="L28" s="42"/>
      <c r="N28" s="35">
        <v>8</v>
      </c>
      <c r="O28" s="85" t="s">
        <v>123</v>
      </c>
      <c r="P28" s="42"/>
      <c r="R28" s="35">
        <v>8</v>
      </c>
      <c r="S28" s="85" t="s">
        <v>131</v>
      </c>
      <c r="T28" s="42"/>
      <c r="V28" s="35">
        <v>8</v>
      </c>
      <c r="W28" s="85" t="s">
        <v>140</v>
      </c>
      <c r="X28" s="42"/>
      <c r="Z28" s="35">
        <v>8</v>
      </c>
      <c r="AA28" s="85" t="s">
        <v>148</v>
      </c>
      <c r="AB28" s="42">
        <v>0</v>
      </c>
      <c r="AD28" s="35">
        <v>8</v>
      </c>
      <c r="AE28" s="85" t="s">
        <v>162</v>
      </c>
      <c r="AF28" s="42"/>
      <c r="AH28" s="35">
        <v>8</v>
      </c>
      <c r="AI28" s="85" t="s">
        <v>178</v>
      </c>
      <c r="AJ28" s="42"/>
      <c r="AL28" s="35">
        <v>8</v>
      </c>
      <c r="AM28" s="85" t="s">
        <v>187</v>
      </c>
      <c r="AN28" s="42"/>
      <c r="AP28" s="35">
        <v>8</v>
      </c>
      <c r="AQ28" s="124" t="s">
        <v>201</v>
      </c>
      <c r="AR28" s="42"/>
      <c r="AT28" s="35">
        <v>8</v>
      </c>
      <c r="AU28" s="85" t="s">
        <v>215</v>
      </c>
      <c r="AV28" s="42"/>
      <c r="AX28" s="35">
        <v>8</v>
      </c>
      <c r="AY28" s="85" t="s">
        <v>230</v>
      </c>
      <c r="AZ28" s="42"/>
      <c r="BB28" s="35">
        <v>8</v>
      </c>
      <c r="BC28" s="85" t="s">
        <v>244</v>
      </c>
      <c r="BD28" s="42"/>
      <c r="BF28" s="35">
        <v>8</v>
      </c>
      <c r="BG28" s="95" t="s">
        <v>53</v>
      </c>
      <c r="BH28" s="42"/>
      <c r="BJ28" s="35">
        <v>8</v>
      </c>
      <c r="BK28" s="95" t="s">
        <v>260</v>
      </c>
      <c r="BL28" s="42"/>
      <c r="BN28" s="35">
        <v>8</v>
      </c>
      <c r="BO28" s="85" t="s">
        <v>275</v>
      </c>
      <c r="BP28" s="42"/>
      <c r="BR28" s="35">
        <v>8</v>
      </c>
      <c r="BS28" s="95" t="s">
        <v>53</v>
      </c>
      <c r="BT28" s="42"/>
    </row>
    <row r="29" spans="2:72" x14ac:dyDescent="0.25">
      <c r="B29" s="43">
        <v>9</v>
      </c>
      <c r="C29" s="52" t="s">
        <v>66</v>
      </c>
      <c r="D29" s="44"/>
      <c r="F29" s="43">
        <v>9</v>
      </c>
      <c r="G29" s="52" t="s">
        <v>81</v>
      </c>
      <c r="H29" s="44">
        <v>0</v>
      </c>
      <c r="J29" s="43">
        <v>9</v>
      </c>
      <c r="K29" s="85" t="s">
        <v>109</v>
      </c>
      <c r="L29" s="44"/>
      <c r="N29" s="43">
        <v>9</v>
      </c>
      <c r="O29" s="95" t="s">
        <v>53</v>
      </c>
      <c r="P29" s="44"/>
      <c r="R29" s="43">
        <v>9</v>
      </c>
      <c r="S29" s="85" t="s">
        <v>132</v>
      </c>
      <c r="T29" s="44"/>
      <c r="V29" s="43">
        <v>9</v>
      </c>
      <c r="W29" s="95" t="s">
        <v>53</v>
      </c>
      <c r="X29" s="44"/>
      <c r="Z29" s="43">
        <v>9</v>
      </c>
      <c r="AA29" s="85" t="s">
        <v>149</v>
      </c>
      <c r="AB29" s="44">
        <v>0</v>
      </c>
      <c r="AD29" s="43">
        <v>9</v>
      </c>
      <c r="AE29" s="85" t="s">
        <v>163</v>
      </c>
      <c r="AF29" s="44"/>
      <c r="AH29" s="43">
        <v>9</v>
      </c>
      <c r="AI29" s="85" t="s">
        <v>179</v>
      </c>
      <c r="AJ29" s="44"/>
      <c r="AL29" s="43">
        <v>9</v>
      </c>
      <c r="AM29" s="85" t="s">
        <v>188</v>
      </c>
      <c r="AN29" s="44"/>
      <c r="AP29" s="43">
        <v>9</v>
      </c>
      <c r="AQ29" s="85" t="s">
        <v>202</v>
      </c>
      <c r="AR29" s="44"/>
      <c r="AT29" s="43">
        <v>9</v>
      </c>
      <c r="AU29" s="85" t="s">
        <v>216</v>
      </c>
      <c r="AV29" s="44"/>
      <c r="AX29" s="43">
        <v>9</v>
      </c>
      <c r="AY29" s="85" t="s">
        <v>231</v>
      </c>
      <c r="AZ29" s="44"/>
      <c r="BB29" s="43">
        <v>9</v>
      </c>
      <c r="BC29" s="85" t="s">
        <v>245</v>
      </c>
      <c r="BD29" s="44"/>
      <c r="BF29" s="43">
        <v>9</v>
      </c>
      <c r="BG29" s="95" t="s">
        <v>53</v>
      </c>
      <c r="BH29" s="44"/>
      <c r="BJ29" s="43">
        <v>9</v>
      </c>
      <c r="BK29" s="95" t="s">
        <v>261</v>
      </c>
      <c r="BL29" s="44"/>
      <c r="BN29" s="43">
        <v>9</v>
      </c>
      <c r="BO29" s="85" t="s">
        <v>276</v>
      </c>
      <c r="BP29" s="44"/>
      <c r="BR29" s="43">
        <v>9</v>
      </c>
      <c r="BS29" s="95" t="s">
        <v>53</v>
      </c>
      <c r="BT29" s="44"/>
    </row>
    <row r="30" spans="2:72" x14ac:dyDescent="0.25">
      <c r="B30" s="35">
        <v>10</v>
      </c>
      <c r="C30" s="52" t="s">
        <v>67</v>
      </c>
      <c r="D30" s="42"/>
      <c r="F30" s="35">
        <v>10</v>
      </c>
      <c r="G30" s="52" t="s">
        <v>82</v>
      </c>
      <c r="H30" s="42">
        <v>2</v>
      </c>
      <c r="J30" s="35">
        <v>10</v>
      </c>
      <c r="K30" s="85" t="s">
        <v>110</v>
      </c>
      <c r="L30" s="42"/>
      <c r="N30" s="35">
        <v>10</v>
      </c>
      <c r="O30" s="95" t="s">
        <v>53</v>
      </c>
      <c r="P30" s="42"/>
      <c r="R30" s="35">
        <v>10</v>
      </c>
      <c r="S30" s="95" t="s">
        <v>53</v>
      </c>
      <c r="T30" s="42"/>
      <c r="V30" s="35">
        <v>10</v>
      </c>
      <c r="W30" s="95" t="s">
        <v>53</v>
      </c>
      <c r="X30" s="42"/>
      <c r="Z30" s="35">
        <v>10</v>
      </c>
      <c r="AA30" s="85" t="s">
        <v>150</v>
      </c>
      <c r="AB30" s="42">
        <v>0</v>
      </c>
      <c r="AD30" s="35">
        <v>10</v>
      </c>
      <c r="AE30" s="85" t="s">
        <v>164</v>
      </c>
      <c r="AF30" s="42"/>
      <c r="AH30" s="35">
        <v>10</v>
      </c>
      <c r="AI30" s="95" t="s">
        <v>53</v>
      </c>
      <c r="AJ30" s="42"/>
      <c r="AL30" s="35">
        <v>10</v>
      </c>
      <c r="AM30" s="85" t="s">
        <v>189</v>
      </c>
      <c r="AN30" s="42"/>
      <c r="AP30" s="35">
        <v>10</v>
      </c>
      <c r="AQ30" s="123" t="s">
        <v>203</v>
      </c>
      <c r="AR30" s="42"/>
      <c r="AT30" s="35">
        <v>10</v>
      </c>
      <c r="AU30" s="85" t="s">
        <v>217</v>
      </c>
      <c r="AV30" s="42"/>
      <c r="AX30" s="35">
        <v>10</v>
      </c>
      <c r="AY30" s="85" t="s">
        <v>232</v>
      </c>
      <c r="AZ30" s="42"/>
      <c r="BB30" s="35">
        <v>10</v>
      </c>
      <c r="BC30" s="85" t="s">
        <v>246</v>
      </c>
      <c r="BD30" s="42"/>
      <c r="BF30" s="35">
        <v>10</v>
      </c>
      <c r="BG30" s="95" t="s">
        <v>53</v>
      </c>
      <c r="BH30" s="42"/>
      <c r="BJ30" s="35">
        <v>10</v>
      </c>
      <c r="BK30" s="95" t="s">
        <v>262</v>
      </c>
      <c r="BL30" s="42"/>
      <c r="BN30" s="35">
        <v>10</v>
      </c>
      <c r="BO30" s="85" t="s">
        <v>277</v>
      </c>
      <c r="BP30" s="42"/>
      <c r="BR30" s="35">
        <v>10</v>
      </c>
      <c r="BS30" s="95" t="s">
        <v>53</v>
      </c>
      <c r="BT30" s="42"/>
    </row>
    <row r="31" spans="2:72" x14ac:dyDescent="0.25">
      <c r="B31" s="43">
        <v>11</v>
      </c>
      <c r="C31" s="52" t="s">
        <v>68</v>
      </c>
      <c r="D31" s="44"/>
      <c r="F31" s="43">
        <v>11</v>
      </c>
      <c r="G31" s="52" t="s">
        <v>83</v>
      </c>
      <c r="H31" s="44">
        <v>0</v>
      </c>
      <c r="J31" s="43">
        <v>11</v>
      </c>
      <c r="K31" s="85" t="s">
        <v>111</v>
      </c>
      <c r="L31" s="44"/>
      <c r="N31" s="43">
        <v>11</v>
      </c>
      <c r="O31" s="95" t="s">
        <v>53</v>
      </c>
      <c r="P31" s="44"/>
      <c r="R31" s="43">
        <v>11</v>
      </c>
      <c r="S31" s="95" t="s">
        <v>53</v>
      </c>
      <c r="T31" s="44"/>
      <c r="V31" s="43">
        <v>11</v>
      </c>
      <c r="W31" s="95" t="s">
        <v>53</v>
      </c>
      <c r="X31" s="44"/>
      <c r="Z31" s="43">
        <v>11</v>
      </c>
      <c r="AA31" s="85" t="s">
        <v>151</v>
      </c>
      <c r="AB31" s="44">
        <v>16</v>
      </c>
      <c r="AD31" s="43">
        <v>11</v>
      </c>
      <c r="AE31" s="85" t="s">
        <v>165</v>
      </c>
      <c r="AF31" s="44"/>
      <c r="AH31" s="43">
        <v>11</v>
      </c>
      <c r="AI31" s="95" t="s">
        <v>53</v>
      </c>
      <c r="AJ31" s="44"/>
      <c r="AL31" s="43">
        <v>11</v>
      </c>
      <c r="AM31" s="85" t="s">
        <v>190</v>
      </c>
      <c r="AN31" s="44"/>
      <c r="AP31" s="43">
        <v>11</v>
      </c>
      <c r="AQ31" s="85" t="s">
        <v>306</v>
      </c>
      <c r="AR31" s="44"/>
      <c r="AT31" s="43">
        <v>11</v>
      </c>
      <c r="AU31" s="85" t="s">
        <v>218</v>
      </c>
      <c r="AV31" s="44"/>
      <c r="AX31" s="43">
        <v>11</v>
      </c>
      <c r="AY31" s="85" t="s">
        <v>233</v>
      </c>
      <c r="AZ31" s="44"/>
      <c r="BB31" s="43">
        <v>11</v>
      </c>
      <c r="BC31" s="85" t="s">
        <v>247</v>
      </c>
      <c r="BD31" s="44"/>
      <c r="BF31" s="43">
        <v>11</v>
      </c>
      <c r="BG31" s="95" t="s">
        <v>53</v>
      </c>
      <c r="BH31" s="44"/>
      <c r="BJ31" s="43">
        <v>11</v>
      </c>
      <c r="BK31" s="95" t="s">
        <v>263</v>
      </c>
      <c r="BL31" s="44"/>
      <c r="BN31" s="43">
        <v>11</v>
      </c>
      <c r="BO31" s="85" t="s">
        <v>278</v>
      </c>
      <c r="BP31" s="44"/>
      <c r="BR31" s="43">
        <v>11</v>
      </c>
      <c r="BS31" s="95" t="s">
        <v>53</v>
      </c>
      <c r="BT31" s="44"/>
    </row>
    <row r="32" spans="2:72" x14ac:dyDescent="0.25">
      <c r="B32" s="35">
        <v>12</v>
      </c>
      <c r="C32" s="52" t="s">
        <v>69</v>
      </c>
      <c r="D32" s="44"/>
      <c r="F32" s="35">
        <v>12</v>
      </c>
      <c r="G32" s="52" t="s">
        <v>84</v>
      </c>
      <c r="H32" s="44">
        <v>0</v>
      </c>
      <c r="J32" s="35">
        <v>12</v>
      </c>
      <c r="K32" s="85" t="s">
        <v>112</v>
      </c>
      <c r="L32" s="44"/>
      <c r="N32" s="35">
        <v>12</v>
      </c>
      <c r="O32" s="95" t="s">
        <v>53</v>
      </c>
      <c r="P32" s="44"/>
      <c r="R32" s="35">
        <v>12</v>
      </c>
      <c r="S32" s="95" t="s">
        <v>53</v>
      </c>
      <c r="T32" s="44"/>
      <c r="V32" s="35">
        <v>12</v>
      </c>
      <c r="W32" s="95" t="s">
        <v>53</v>
      </c>
      <c r="X32" s="44"/>
      <c r="Z32" s="35">
        <v>12</v>
      </c>
      <c r="AA32" s="85" t="s">
        <v>152</v>
      </c>
      <c r="AB32" s="44">
        <v>0</v>
      </c>
      <c r="AD32" s="35">
        <v>12</v>
      </c>
      <c r="AE32" s="85" t="s">
        <v>166</v>
      </c>
      <c r="AF32" s="44"/>
      <c r="AH32" s="35">
        <v>12</v>
      </c>
      <c r="AI32" s="95" t="s">
        <v>53</v>
      </c>
      <c r="AJ32" s="44"/>
      <c r="AL32" s="35">
        <v>12</v>
      </c>
      <c r="AM32" s="85" t="s">
        <v>191</v>
      </c>
      <c r="AN32" s="44"/>
      <c r="AP32" s="35">
        <v>12</v>
      </c>
      <c r="AQ32" s="85" t="s">
        <v>204</v>
      </c>
      <c r="AR32" s="44"/>
      <c r="AT32" s="35">
        <v>12</v>
      </c>
      <c r="AU32" s="85" t="s">
        <v>219</v>
      </c>
      <c r="AV32" s="44"/>
      <c r="AX32" s="35">
        <v>12</v>
      </c>
      <c r="AY32" s="85" t="s">
        <v>234</v>
      </c>
      <c r="AZ32" s="44"/>
      <c r="BB32" s="35">
        <v>12</v>
      </c>
      <c r="BC32" s="85" t="s">
        <v>248</v>
      </c>
      <c r="BD32" s="44"/>
      <c r="BF32" s="35">
        <v>12</v>
      </c>
      <c r="BG32" s="95" t="s">
        <v>53</v>
      </c>
      <c r="BH32" s="44"/>
      <c r="BJ32" s="35">
        <v>12</v>
      </c>
      <c r="BK32" s="95" t="s">
        <v>264</v>
      </c>
      <c r="BL32" s="44"/>
      <c r="BN32" s="35">
        <v>12</v>
      </c>
      <c r="BO32" s="85" t="s">
        <v>279</v>
      </c>
      <c r="BP32" s="44"/>
      <c r="BR32" s="35">
        <v>12</v>
      </c>
      <c r="BS32" s="95" t="s">
        <v>53</v>
      </c>
      <c r="BT32" s="44"/>
    </row>
    <row r="33" spans="2:72" x14ac:dyDescent="0.25">
      <c r="B33" s="43">
        <v>13</v>
      </c>
      <c r="C33" s="52" t="s">
        <v>72</v>
      </c>
      <c r="D33" s="44"/>
      <c r="F33" s="43">
        <v>13</v>
      </c>
      <c r="G33" s="52" t="s">
        <v>85</v>
      </c>
      <c r="H33" s="44">
        <v>0</v>
      </c>
      <c r="J33" s="43">
        <v>13</v>
      </c>
      <c r="K33" s="128" t="s">
        <v>114</v>
      </c>
      <c r="L33" s="44"/>
      <c r="N33" s="43">
        <v>13</v>
      </c>
      <c r="O33" s="125" t="s">
        <v>53</v>
      </c>
      <c r="P33" s="44"/>
      <c r="R33" s="43">
        <v>13</v>
      </c>
      <c r="S33" s="95" t="s">
        <v>53</v>
      </c>
      <c r="T33" s="44"/>
      <c r="V33" s="43">
        <v>13</v>
      </c>
      <c r="W33" s="95" t="s">
        <v>53</v>
      </c>
      <c r="X33" s="44"/>
      <c r="Z33" s="43">
        <v>13</v>
      </c>
      <c r="AA33" s="85" t="s">
        <v>153</v>
      </c>
      <c r="AB33" s="44">
        <v>0</v>
      </c>
      <c r="AD33" s="43">
        <v>13</v>
      </c>
      <c r="AE33" s="129" t="s">
        <v>170</v>
      </c>
      <c r="AF33" s="44"/>
      <c r="AH33" s="43">
        <v>13</v>
      </c>
      <c r="AI33" s="95" t="s">
        <v>53</v>
      </c>
      <c r="AJ33" s="44"/>
      <c r="AL33" s="43">
        <v>13</v>
      </c>
      <c r="AM33" s="85" t="s">
        <v>192</v>
      </c>
      <c r="AN33" s="44"/>
      <c r="AP33" s="43">
        <v>13</v>
      </c>
      <c r="AQ33" s="85" t="s">
        <v>205</v>
      </c>
      <c r="AR33" s="44"/>
      <c r="AT33" s="43">
        <v>13</v>
      </c>
      <c r="AU33" s="85" t="s">
        <v>220</v>
      </c>
      <c r="AV33" s="44"/>
      <c r="AX33" s="43">
        <v>13</v>
      </c>
      <c r="AY33" s="85" t="s">
        <v>235</v>
      </c>
      <c r="AZ33" s="44"/>
      <c r="BB33" s="43">
        <v>13</v>
      </c>
      <c r="BC33" s="85" t="s">
        <v>249</v>
      </c>
      <c r="BD33" s="44"/>
      <c r="BF33" s="43">
        <v>13</v>
      </c>
      <c r="BG33" s="95" t="s">
        <v>53</v>
      </c>
      <c r="BH33" s="44"/>
      <c r="BJ33" s="43">
        <v>13</v>
      </c>
      <c r="BK33" s="95" t="s">
        <v>265</v>
      </c>
      <c r="BL33" s="44"/>
      <c r="BN33" s="43">
        <v>13</v>
      </c>
      <c r="BO33" s="85" t="s">
        <v>280</v>
      </c>
      <c r="BP33" s="44"/>
      <c r="BR33" s="43">
        <v>13</v>
      </c>
      <c r="BS33" s="95" t="s">
        <v>53</v>
      </c>
      <c r="BT33" s="44"/>
    </row>
    <row r="34" spans="2:72" x14ac:dyDescent="0.25">
      <c r="B34" s="35">
        <v>14</v>
      </c>
      <c r="C34" s="52" t="s">
        <v>70</v>
      </c>
      <c r="D34" s="44"/>
      <c r="F34" s="35">
        <v>14</v>
      </c>
      <c r="G34" s="52" t="s">
        <v>86</v>
      </c>
      <c r="H34" s="44">
        <v>0</v>
      </c>
      <c r="J34" s="35">
        <v>14</v>
      </c>
      <c r="K34" s="85" t="s">
        <v>113</v>
      </c>
      <c r="L34" s="44"/>
      <c r="N34" s="35">
        <v>14</v>
      </c>
      <c r="O34" s="125" t="s">
        <v>53</v>
      </c>
      <c r="P34" s="44"/>
      <c r="R34" s="35">
        <v>14</v>
      </c>
      <c r="S34" s="95" t="s">
        <v>53</v>
      </c>
      <c r="T34" s="44"/>
      <c r="V34" s="35">
        <v>14</v>
      </c>
      <c r="W34" s="95" t="s">
        <v>53</v>
      </c>
      <c r="X34" s="44"/>
      <c r="Z34" s="35">
        <v>14</v>
      </c>
      <c r="AA34" s="85" t="s">
        <v>154</v>
      </c>
      <c r="AB34" s="44">
        <v>1</v>
      </c>
      <c r="AD34" s="35">
        <v>14</v>
      </c>
      <c r="AE34" s="85" t="s">
        <v>167</v>
      </c>
      <c r="AF34" s="44"/>
      <c r="AH34" s="35">
        <v>14</v>
      </c>
      <c r="AI34" s="95" t="s">
        <v>53</v>
      </c>
      <c r="AJ34" s="44"/>
      <c r="AL34" s="35">
        <v>14</v>
      </c>
      <c r="AM34" s="85" t="s">
        <v>193</v>
      </c>
      <c r="AN34" s="44"/>
      <c r="AP34" s="35">
        <v>14</v>
      </c>
      <c r="AQ34" s="85" t="s">
        <v>206</v>
      </c>
      <c r="AR34" s="44">
        <v>3</v>
      </c>
      <c r="AT34" s="35">
        <v>14</v>
      </c>
      <c r="AU34" s="85" t="s">
        <v>221</v>
      </c>
      <c r="AV34" s="44"/>
      <c r="AX34" s="35">
        <v>14</v>
      </c>
      <c r="AY34" s="85" t="s">
        <v>236</v>
      </c>
      <c r="AZ34" s="44"/>
      <c r="BB34" s="35">
        <v>14</v>
      </c>
      <c r="BC34" s="85" t="s">
        <v>250</v>
      </c>
      <c r="BD34" s="44">
        <v>3</v>
      </c>
      <c r="BF34" s="35">
        <v>14</v>
      </c>
      <c r="BG34" s="95" t="s">
        <v>53</v>
      </c>
      <c r="BH34" s="44"/>
      <c r="BJ34" s="35">
        <v>14</v>
      </c>
      <c r="BK34" s="95" t="s">
        <v>266</v>
      </c>
      <c r="BL34" s="44"/>
      <c r="BN34" s="35">
        <v>14</v>
      </c>
      <c r="BO34" s="85" t="s">
        <v>281</v>
      </c>
      <c r="BP34" s="44"/>
      <c r="BR34" s="35">
        <v>14</v>
      </c>
      <c r="BS34" s="95" t="s">
        <v>53</v>
      </c>
      <c r="BT34" s="44"/>
    </row>
    <row r="35" spans="2:72" x14ac:dyDescent="0.25">
      <c r="B35" s="43">
        <v>15</v>
      </c>
      <c r="C35" s="121" t="s">
        <v>71</v>
      </c>
      <c r="D35" s="42"/>
      <c r="F35" s="43">
        <v>15</v>
      </c>
      <c r="G35" s="53" t="s">
        <v>87</v>
      </c>
      <c r="H35" s="42">
        <v>0</v>
      </c>
      <c r="J35" s="43">
        <v>15</v>
      </c>
      <c r="K35" s="86" t="s">
        <v>115</v>
      </c>
      <c r="L35" s="42"/>
      <c r="N35" s="43">
        <v>15</v>
      </c>
      <c r="O35" s="126" t="s">
        <v>53</v>
      </c>
      <c r="P35" s="42"/>
      <c r="R35" s="43">
        <v>15</v>
      </c>
      <c r="S35" s="96" t="s">
        <v>53</v>
      </c>
      <c r="T35" s="42"/>
      <c r="V35" s="43">
        <v>15</v>
      </c>
      <c r="W35" s="96" t="s">
        <v>53</v>
      </c>
      <c r="X35" s="42"/>
      <c r="Z35" s="43">
        <v>15</v>
      </c>
      <c r="AA35" s="86" t="s">
        <v>155</v>
      </c>
      <c r="AB35" s="42">
        <v>5</v>
      </c>
      <c r="AD35" s="43">
        <v>15</v>
      </c>
      <c r="AE35" s="86" t="s">
        <v>168</v>
      </c>
      <c r="AF35" s="42"/>
      <c r="AH35" s="43">
        <v>15</v>
      </c>
      <c r="AI35" s="95" t="s">
        <v>53</v>
      </c>
      <c r="AJ35" s="42"/>
      <c r="AL35" s="43">
        <v>15</v>
      </c>
      <c r="AM35" s="85" t="s">
        <v>194</v>
      </c>
      <c r="AN35" s="42"/>
      <c r="AP35" s="43">
        <v>15</v>
      </c>
      <c r="AQ35" s="85" t="s">
        <v>207</v>
      </c>
      <c r="AR35" s="42"/>
      <c r="AT35" s="43">
        <v>15</v>
      </c>
      <c r="AU35" s="85" t="s">
        <v>222</v>
      </c>
      <c r="AV35" s="42"/>
      <c r="AX35" s="43">
        <v>15</v>
      </c>
      <c r="AY35" s="96" t="s">
        <v>237</v>
      </c>
      <c r="AZ35" s="42"/>
      <c r="BB35" s="43">
        <v>15</v>
      </c>
      <c r="BC35" s="85" t="s">
        <v>251</v>
      </c>
      <c r="BD35" s="42"/>
      <c r="BF35" s="43">
        <v>15</v>
      </c>
      <c r="BG35" s="96" t="s">
        <v>53</v>
      </c>
      <c r="BH35" s="42"/>
      <c r="BJ35" s="43">
        <v>15</v>
      </c>
      <c r="BK35" s="95" t="s">
        <v>267</v>
      </c>
      <c r="BL35" s="42"/>
      <c r="BN35" s="43">
        <v>15</v>
      </c>
      <c r="BO35" s="85" t="s">
        <v>282</v>
      </c>
      <c r="BP35" s="42"/>
      <c r="BR35" s="43">
        <v>15</v>
      </c>
      <c r="BS35" s="96" t="s">
        <v>53</v>
      </c>
      <c r="BT35" s="42"/>
    </row>
    <row r="36" spans="2:72" x14ac:dyDescent="0.25">
      <c r="B36" s="37"/>
      <c r="C36" s="97" t="s">
        <v>29</v>
      </c>
      <c r="D36" s="41">
        <f>SUM(D21:D35)</f>
        <v>2</v>
      </c>
      <c r="F36" s="37"/>
      <c r="G36" s="97" t="s">
        <v>29</v>
      </c>
      <c r="H36" s="41">
        <f>SUM(H21:H35)</f>
        <v>98</v>
      </c>
      <c r="J36" s="37"/>
      <c r="K36" s="97" t="s">
        <v>29</v>
      </c>
      <c r="L36" s="41">
        <f>SUM(L21:L35)</f>
        <v>41</v>
      </c>
      <c r="N36" s="37"/>
      <c r="O36" s="97" t="s">
        <v>29</v>
      </c>
      <c r="P36" s="41">
        <f>SUM(P21:P35)</f>
        <v>1</v>
      </c>
      <c r="R36" s="37"/>
      <c r="S36" s="97" t="s">
        <v>29</v>
      </c>
      <c r="T36" s="41">
        <f>SUM(T21:T35)</f>
        <v>0</v>
      </c>
      <c r="V36" s="37"/>
      <c r="W36" s="97" t="s">
        <v>29</v>
      </c>
      <c r="X36" s="41">
        <f>SUM(X21:X35)</f>
        <v>0</v>
      </c>
      <c r="Z36" s="37"/>
      <c r="AA36" s="97" t="s">
        <v>29</v>
      </c>
      <c r="AB36" s="41">
        <f>SUM(AB21:AB35)</f>
        <v>99</v>
      </c>
      <c r="AD36" s="37"/>
      <c r="AE36" s="97" t="s">
        <v>29</v>
      </c>
      <c r="AF36" s="41">
        <f>SUM(AF21:AF35)</f>
        <v>1</v>
      </c>
      <c r="AH36" s="37"/>
      <c r="AI36" s="97" t="s">
        <v>29</v>
      </c>
      <c r="AJ36" s="41">
        <f>SUM(AJ21:AJ35)</f>
        <v>0</v>
      </c>
      <c r="AL36" s="37"/>
      <c r="AM36" s="97" t="s">
        <v>29</v>
      </c>
      <c r="AN36" s="41">
        <f>SUM(AN21:AN35)</f>
        <v>6</v>
      </c>
      <c r="AP36" s="37"/>
      <c r="AQ36" s="97" t="s">
        <v>29</v>
      </c>
      <c r="AR36" s="41">
        <f>SUM(AR21:AR35)</f>
        <v>6</v>
      </c>
      <c r="AT36" s="37"/>
      <c r="AU36" s="97" t="s">
        <v>29</v>
      </c>
      <c r="AV36" s="41">
        <f>SUM(AV21:AV35)</f>
        <v>0</v>
      </c>
      <c r="AX36" s="37"/>
      <c r="AY36" s="97" t="s">
        <v>29</v>
      </c>
      <c r="AZ36" s="41">
        <f>SUM(AZ21:AZ35)</f>
        <v>0</v>
      </c>
      <c r="BB36" s="37"/>
      <c r="BC36" s="97" t="s">
        <v>29</v>
      </c>
      <c r="BD36" s="41">
        <f>SUM(BD21:BD35)</f>
        <v>18</v>
      </c>
      <c r="BF36" s="37"/>
      <c r="BG36" s="97" t="s">
        <v>29</v>
      </c>
      <c r="BH36" s="41">
        <f>SUM(BH21:BH35)</f>
        <v>0</v>
      </c>
      <c r="BJ36" s="37"/>
      <c r="BK36" s="97" t="s">
        <v>29</v>
      </c>
      <c r="BL36" s="41">
        <f>SUM(BL21:BL35)</f>
        <v>0</v>
      </c>
      <c r="BN36" s="37"/>
      <c r="BO36" s="97" t="s">
        <v>29</v>
      </c>
      <c r="BP36" s="41">
        <f>SUM(BP21:BP35)</f>
        <v>0</v>
      </c>
      <c r="BR36" s="37"/>
      <c r="BS36" s="97" t="s">
        <v>29</v>
      </c>
      <c r="BT36" s="41">
        <f>SUM(BT21:BT35)</f>
        <v>0</v>
      </c>
    </row>
    <row r="37" spans="2:72" x14ac:dyDescent="0.25">
      <c r="C37" s="60"/>
      <c r="G37" s="60"/>
      <c r="K37" s="60"/>
      <c r="O37" s="60"/>
      <c r="S37" s="60"/>
      <c r="W37" s="60"/>
      <c r="AA37" s="60"/>
      <c r="AE37" s="60"/>
      <c r="AI37" s="60"/>
      <c r="AM37" s="60"/>
      <c r="AQ37" s="60"/>
      <c r="AU37" s="60"/>
      <c r="AY37" s="60"/>
      <c r="BC37" s="60"/>
      <c r="BG37" s="60"/>
      <c r="BK37" s="60"/>
      <c r="BO37" s="60"/>
      <c r="BS37" s="60"/>
    </row>
  </sheetData>
  <sheetProtection sheet="1" objects="1" scenarios="1"/>
  <mergeCells count="63">
    <mergeCell ref="AX1:BD1"/>
    <mergeCell ref="BF1:BL1"/>
    <mergeCell ref="BN1:BT1"/>
    <mergeCell ref="B2:H2"/>
    <mergeCell ref="J2:P2"/>
    <mergeCell ref="R2:X2"/>
    <mergeCell ref="Z2:AF2"/>
    <mergeCell ref="AH2:AN2"/>
    <mergeCell ref="AP2:AV2"/>
    <mergeCell ref="AX2:BD2"/>
    <mergeCell ref="B1:H1"/>
    <mergeCell ref="J1:P1"/>
    <mergeCell ref="R1:X1"/>
    <mergeCell ref="Z1:AF1"/>
    <mergeCell ref="AH1:AN1"/>
    <mergeCell ref="AP1:AV1"/>
    <mergeCell ref="BF2:BL2"/>
    <mergeCell ref="BN2:BT2"/>
    <mergeCell ref="B13:H13"/>
    <mergeCell ref="J13:P13"/>
    <mergeCell ref="R13:X13"/>
    <mergeCell ref="Z13:AF13"/>
    <mergeCell ref="AH13:AN13"/>
    <mergeCell ref="AP13:AV13"/>
    <mergeCell ref="AX13:BD13"/>
    <mergeCell ref="BF13:BL13"/>
    <mergeCell ref="AD15:AD16"/>
    <mergeCell ref="BN13:BT13"/>
    <mergeCell ref="B15:B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X15:X16"/>
    <mergeCell ref="Z15:Z16"/>
    <mergeCell ref="AB15:AB16"/>
    <mergeCell ref="BB15:BB16"/>
    <mergeCell ref="AF15:AF16"/>
    <mergeCell ref="AH15:AH16"/>
    <mergeCell ref="AJ15:AJ16"/>
    <mergeCell ref="AL15:AL16"/>
    <mergeCell ref="AN15:AN16"/>
    <mergeCell ref="AP15:AP16"/>
    <mergeCell ref="AR15:AR16"/>
    <mergeCell ref="AT15:AT16"/>
    <mergeCell ref="AV15:AV16"/>
    <mergeCell ref="AX15:AX16"/>
    <mergeCell ref="AZ15:AZ16"/>
    <mergeCell ref="BP15:BP16"/>
    <mergeCell ref="BR15:BR16"/>
    <mergeCell ref="BT15:BT16"/>
    <mergeCell ref="BD15:BD16"/>
    <mergeCell ref="BF15:BF16"/>
    <mergeCell ref="BH15:BH16"/>
    <mergeCell ref="BJ15:BJ16"/>
    <mergeCell ref="BL15:BL16"/>
    <mergeCell ref="BN15:BN16"/>
  </mergeCells>
  <conditionalFormatting sqref="G8:H8 O8:P8 W8:Z8 AS8:AV8 AC8:AH8 AK8:AP8">
    <cfRule type="notContainsBlanks" dxfId="33" priority="59">
      <formula>LEN(TRIM(G8))&gt;0</formula>
    </cfRule>
  </conditionalFormatting>
  <conditionalFormatting sqref="C37 G37 K37 O37 S37 W37">
    <cfRule type="notContainsBlanks" dxfId="32" priority="58">
      <formula>LEN(TRIM(C37))&gt;0</formula>
    </cfRule>
  </conditionalFormatting>
  <conditionalFormatting sqref="H17 D17 L17 P17 T17 X17:AV17">
    <cfRule type="dataBar" priority="57">
      <dataBar>
        <cfvo type="min"/>
        <cfvo type="max"/>
        <color rgb="FFFFB628"/>
      </dataBar>
    </cfRule>
  </conditionalFormatting>
  <conditionalFormatting sqref="D21:D35">
    <cfRule type="dataBar" priority="18">
      <dataBar>
        <cfvo type="min"/>
        <cfvo type="max"/>
        <color rgb="FF638EC6"/>
      </dataBar>
    </cfRule>
  </conditionalFormatting>
  <conditionalFormatting sqref="H21:H35">
    <cfRule type="dataBar" priority="17">
      <dataBar>
        <cfvo type="min"/>
        <cfvo type="max"/>
        <color rgb="FF638EC6"/>
      </dataBar>
    </cfRule>
  </conditionalFormatting>
  <conditionalFormatting sqref="L21:L35">
    <cfRule type="dataBar" priority="16">
      <dataBar>
        <cfvo type="min"/>
        <cfvo type="max"/>
        <color rgb="FF638EC6"/>
      </dataBar>
    </cfRule>
  </conditionalFormatting>
  <conditionalFormatting sqref="P21:P35">
    <cfRule type="dataBar" priority="53">
      <dataBar>
        <cfvo type="min"/>
        <cfvo type="max"/>
        <color rgb="FF638EC6"/>
      </dataBar>
    </cfRule>
  </conditionalFormatting>
  <conditionalFormatting sqref="T21:T35">
    <cfRule type="dataBar" priority="52">
      <dataBar>
        <cfvo type="min"/>
        <cfvo type="max"/>
        <color rgb="FF638EC6"/>
      </dataBar>
    </cfRule>
  </conditionalFormatting>
  <conditionalFormatting sqref="X21:Y35 AA21:AC35 AE21:AG35 AR21:AS35 AI21:AI29 AN21:AO35 AJ21:AK35 AV21:AV35">
    <cfRule type="dataBar" priority="51">
      <dataBar>
        <cfvo type="min"/>
        <cfvo type="max"/>
        <color rgb="FF638EC6"/>
      </dataBar>
    </cfRule>
  </conditionalFormatting>
  <conditionalFormatting sqref="AA37 AE37">
    <cfRule type="notContainsBlanks" dxfId="31" priority="50">
      <formula>LEN(TRIM(AA37))&gt;0</formula>
    </cfRule>
  </conditionalFormatting>
  <conditionalFormatting sqref="AB21:AB35">
    <cfRule type="dataBar" priority="11">
      <dataBar>
        <cfvo type="min"/>
        <cfvo type="max"/>
        <color rgb="FF638EC6"/>
      </dataBar>
    </cfRule>
  </conditionalFormatting>
  <conditionalFormatting sqref="AI37 AM37">
    <cfRule type="notContainsBlanks" dxfId="30" priority="48">
      <formula>LEN(TRIM(AI37))&gt;0</formula>
    </cfRule>
  </conditionalFormatting>
  <conditionalFormatting sqref="AJ21:AJ35">
    <cfRule type="dataBar" priority="47">
      <dataBar>
        <cfvo type="min"/>
        <cfvo type="max"/>
        <color rgb="FF638EC6"/>
      </dataBar>
    </cfRule>
  </conditionalFormatting>
  <conditionalFormatting sqref="AQ37 AU37">
    <cfRule type="notContainsBlanks" dxfId="29" priority="46">
      <formula>LEN(TRIM(AQ37))&gt;0</formula>
    </cfRule>
  </conditionalFormatting>
  <conditionalFormatting sqref="AR21:AR35">
    <cfRule type="dataBar" priority="7">
      <dataBar>
        <cfvo type="min"/>
        <cfvo type="max"/>
        <color rgb="FF638EC6"/>
      </dataBar>
    </cfRule>
  </conditionalFormatting>
  <conditionalFormatting sqref="BA8:BD8 AW8:AX8">
    <cfRule type="notContainsBlanks" dxfId="28" priority="44">
      <formula>LEN(TRIM(AW8))&gt;0</formula>
    </cfRule>
  </conditionalFormatting>
  <conditionalFormatting sqref="AW17:BD17">
    <cfRule type="dataBar" priority="43">
      <dataBar>
        <cfvo type="min"/>
        <cfvo type="max"/>
        <color rgb="FFFFB628"/>
      </dataBar>
    </cfRule>
  </conditionalFormatting>
  <conditionalFormatting sqref="AW21:AW35 AZ21:BA35 BD21:BD35">
    <cfRule type="dataBar" priority="42">
      <dataBar>
        <cfvo type="min"/>
        <cfvo type="max"/>
        <color rgb="FF638EC6"/>
      </dataBar>
    </cfRule>
  </conditionalFormatting>
  <conditionalFormatting sqref="AY37 BC37">
    <cfRule type="notContainsBlanks" dxfId="27" priority="41">
      <formula>LEN(TRIM(AY37))&gt;0</formula>
    </cfRule>
  </conditionalFormatting>
  <conditionalFormatting sqref="AZ21:AZ35">
    <cfRule type="dataBar" priority="5">
      <dataBar>
        <cfvo type="min"/>
        <cfvo type="max"/>
        <color rgb="FF638EC6"/>
      </dataBar>
    </cfRule>
  </conditionalFormatting>
  <conditionalFormatting sqref="BI8:BL8 BE8:BF8">
    <cfRule type="notContainsBlanks" dxfId="26" priority="39">
      <formula>LEN(TRIM(BE8))&gt;0</formula>
    </cfRule>
  </conditionalFormatting>
  <conditionalFormatting sqref="BE17:BL17">
    <cfRule type="dataBar" priority="38">
      <dataBar>
        <cfvo type="min"/>
        <cfvo type="max"/>
        <color rgb="FFFFB628"/>
      </dataBar>
    </cfRule>
  </conditionalFormatting>
  <conditionalFormatting sqref="BE21:BE35 BH21:BI35 BL21:BL35">
    <cfRule type="dataBar" priority="37">
      <dataBar>
        <cfvo type="min"/>
        <cfvo type="max"/>
        <color rgb="FF638EC6"/>
      </dataBar>
    </cfRule>
  </conditionalFormatting>
  <conditionalFormatting sqref="BG37 BK37">
    <cfRule type="notContainsBlanks" dxfId="25" priority="36">
      <formula>LEN(TRIM(BG37))&gt;0</formula>
    </cfRule>
  </conditionalFormatting>
  <conditionalFormatting sqref="BH21:BH35">
    <cfRule type="dataBar" priority="35">
      <dataBar>
        <cfvo type="min"/>
        <cfvo type="max"/>
        <color rgb="FF638EC6"/>
      </dataBar>
    </cfRule>
  </conditionalFormatting>
  <conditionalFormatting sqref="BQ8:BT8 BM8:BN8">
    <cfRule type="notContainsBlanks" dxfId="24" priority="34">
      <formula>LEN(TRIM(BM8))&gt;0</formula>
    </cfRule>
  </conditionalFormatting>
  <conditionalFormatting sqref="BM17:BT17">
    <cfRule type="dataBar" priority="33">
      <dataBar>
        <cfvo type="min"/>
        <cfvo type="max"/>
        <color rgb="FFFFB628"/>
      </dataBar>
    </cfRule>
  </conditionalFormatting>
  <conditionalFormatting sqref="BM21:BM35 BS21:BT35 BO21:BQ35">
    <cfRule type="dataBar" priority="32">
      <dataBar>
        <cfvo type="min"/>
        <cfvo type="max"/>
        <color rgb="FF638EC6"/>
      </dataBar>
    </cfRule>
  </conditionalFormatting>
  <conditionalFormatting sqref="BO37 BS37">
    <cfRule type="notContainsBlanks" dxfId="23" priority="31">
      <formula>LEN(TRIM(BO37))&gt;0</formula>
    </cfRule>
  </conditionalFormatting>
  <conditionalFormatting sqref="BP21:BP35">
    <cfRule type="dataBar" priority="1">
      <dataBar>
        <cfvo type="min"/>
        <cfvo type="max"/>
        <color rgb="FF638EC6"/>
      </dataBar>
    </cfRule>
  </conditionalFormatting>
  <conditionalFormatting sqref="AM21:AM35">
    <cfRule type="dataBar" priority="29">
      <dataBar>
        <cfvo type="min"/>
        <cfvo type="max"/>
        <color rgb="FF638EC6"/>
      </dataBar>
    </cfRule>
  </conditionalFormatting>
  <conditionalFormatting sqref="AQ21:AQ35">
    <cfRule type="dataBar" priority="28">
      <dataBar>
        <cfvo type="min"/>
        <cfvo type="max"/>
        <color rgb="FF638EC6"/>
      </dataBar>
    </cfRule>
  </conditionalFormatting>
  <conditionalFormatting sqref="AU21:AU35">
    <cfRule type="dataBar" priority="27">
      <dataBar>
        <cfvo type="min"/>
        <cfvo type="max"/>
        <color rgb="FF638EC6"/>
      </dataBar>
    </cfRule>
  </conditionalFormatting>
  <conditionalFormatting sqref="AY21:AY34">
    <cfRule type="dataBar" priority="26">
      <dataBar>
        <cfvo type="min"/>
        <cfvo type="max"/>
        <color rgb="FF638EC6"/>
      </dataBar>
    </cfRule>
  </conditionalFormatting>
  <conditionalFormatting sqref="AY35">
    <cfRule type="dataBar" priority="25">
      <dataBar>
        <cfvo type="min"/>
        <cfvo type="max"/>
        <color rgb="FF638EC6"/>
      </dataBar>
    </cfRule>
  </conditionalFormatting>
  <conditionalFormatting sqref="BC21:BC35">
    <cfRule type="dataBar" priority="24">
      <dataBar>
        <cfvo type="min"/>
        <cfvo type="max"/>
        <color rgb="FF638EC6"/>
      </dataBar>
    </cfRule>
  </conditionalFormatting>
  <conditionalFormatting sqref="BG21:BG35">
    <cfRule type="dataBar" priority="23">
      <dataBar>
        <cfvo type="min"/>
        <cfvo type="max"/>
        <color rgb="FF638EC6"/>
      </dataBar>
    </cfRule>
  </conditionalFormatting>
  <conditionalFormatting sqref="BK21:BK35">
    <cfRule type="dataBar" priority="22">
      <dataBar>
        <cfvo type="min"/>
        <cfvo type="max"/>
        <color rgb="FF638EC6"/>
      </dataBar>
    </cfRule>
  </conditionalFormatting>
  <conditionalFormatting sqref="BO27:BO35">
    <cfRule type="dataBar" priority="21">
      <dataBar>
        <cfvo type="min"/>
        <cfvo type="max"/>
        <color rgb="FF638EC6"/>
      </dataBar>
    </cfRule>
  </conditionalFormatting>
  <conditionalFormatting sqref="BK27:BK35">
    <cfRule type="dataBar" priority="20">
      <dataBar>
        <cfvo type="min"/>
        <cfvo type="max"/>
        <color rgb="FF638EC6"/>
      </dataBar>
    </cfRule>
  </conditionalFormatting>
  <conditionalFormatting sqref="BG27:BG35">
    <cfRule type="dataBar" priority="19">
      <dataBar>
        <cfvo type="min"/>
        <cfvo type="max"/>
        <color rgb="FF638EC6"/>
      </dataBar>
    </cfRule>
  </conditionalFormatting>
  <conditionalFormatting sqref="P21:P28">
    <cfRule type="dataBar" priority="15">
      <dataBar>
        <cfvo type="min"/>
        <cfvo type="max"/>
        <color rgb="FF638EC6"/>
      </dataBar>
    </cfRule>
  </conditionalFormatting>
  <conditionalFormatting sqref="T21:T29">
    <cfRule type="dataBar" priority="14">
      <dataBar>
        <cfvo type="min"/>
        <cfvo type="max"/>
        <color rgb="FF638EC6"/>
      </dataBar>
    </cfRule>
  </conditionalFormatting>
  <conditionalFormatting sqref="X21:X28">
    <cfRule type="dataBar" priority="12">
      <dataBar>
        <cfvo type="min"/>
        <cfvo type="max"/>
        <color rgb="FF638EC6"/>
      </dataBar>
    </cfRule>
  </conditionalFormatting>
  <conditionalFormatting sqref="AF21:AF35">
    <cfRule type="dataBar" priority="10">
      <dataBar>
        <cfvo type="min"/>
        <cfvo type="max"/>
        <color rgb="FF638EC6"/>
      </dataBar>
    </cfRule>
  </conditionalFormatting>
  <conditionalFormatting sqref="AJ21:AJ29">
    <cfRule type="dataBar" priority="9">
      <dataBar>
        <cfvo type="min"/>
        <cfvo type="max"/>
        <color rgb="FF638EC6"/>
      </dataBar>
    </cfRule>
  </conditionalFormatting>
  <conditionalFormatting sqref="AN21:AN35">
    <cfRule type="dataBar" priority="8">
      <dataBar>
        <cfvo type="min"/>
        <cfvo type="max"/>
        <color rgb="FF638EC6"/>
      </dataBar>
    </cfRule>
  </conditionalFormatting>
  <conditionalFormatting sqref="AV21:AV35">
    <cfRule type="dataBar" priority="6">
      <dataBar>
        <cfvo type="min"/>
        <cfvo type="max"/>
        <color rgb="FF638EC6"/>
      </dataBar>
    </cfRule>
  </conditionalFormatting>
  <conditionalFormatting sqref="BD21:BD35">
    <cfRule type="dataBar" priority="4">
      <dataBar>
        <cfvo type="min"/>
        <cfvo type="max"/>
        <color rgb="FF638EC6"/>
      </dataBar>
    </cfRule>
  </conditionalFormatting>
  <conditionalFormatting sqref="BH21:BH26">
    <cfRule type="dataBar" priority="3">
      <dataBar>
        <cfvo type="min"/>
        <cfvo type="max"/>
        <color rgb="FF638EC6"/>
      </dataBar>
    </cfRule>
  </conditionalFormatting>
  <conditionalFormatting sqref="BL21:BL35">
    <cfRule type="dataBar" priority="2">
      <dataBar>
        <cfvo type="min"/>
        <cfvo type="max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Europee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23</vt:i4>
      </vt:variant>
    </vt:vector>
  </HeadingPairs>
  <TitlesOfParts>
    <vt:vector size="37" baseType="lpstr">
      <vt:lpstr>Elettori-Votanti</vt:lpstr>
      <vt:lpstr>Sez. 1</vt:lpstr>
      <vt:lpstr>Sez. 2</vt:lpstr>
      <vt:lpstr>Sez. 3</vt:lpstr>
      <vt:lpstr>Sez. 4</vt:lpstr>
      <vt:lpstr>Sez. 5</vt:lpstr>
      <vt:lpstr>Sez. 6</vt:lpstr>
      <vt:lpstr>Sez. 7</vt:lpstr>
      <vt:lpstr>Sez. 8</vt:lpstr>
      <vt:lpstr>Sez. 9</vt:lpstr>
      <vt:lpstr>Tot. Sez.</vt:lpstr>
      <vt:lpstr>Tot. Liste</vt:lpstr>
      <vt:lpstr>Grafico Liste</vt:lpstr>
      <vt:lpstr>Grafico Liste torta</vt:lpstr>
      <vt:lpstr>'Elettori-Votanti'!Area_stampa</vt:lpstr>
      <vt:lpstr>'Sez. 1'!Area_stampa</vt:lpstr>
      <vt:lpstr>'Sez. 2'!Area_stampa</vt:lpstr>
      <vt:lpstr>'Sez. 3'!Area_stampa</vt:lpstr>
      <vt:lpstr>'Sez. 4'!Area_stampa</vt:lpstr>
      <vt:lpstr>'Sez. 5'!Area_stampa</vt:lpstr>
      <vt:lpstr>'Sez. 6'!Area_stampa</vt:lpstr>
      <vt:lpstr>'Sez. 7'!Area_stampa</vt:lpstr>
      <vt:lpstr>'Sez. 8'!Area_stampa</vt:lpstr>
      <vt:lpstr>'Sez. 9'!Area_stampa</vt:lpstr>
      <vt:lpstr>'Tot. Liste'!Area_stampa</vt:lpstr>
      <vt:lpstr>'Tot. Sez.'!Area_stampa</vt:lpstr>
      <vt:lpstr>'Sez. 1'!Titoli_stampa</vt:lpstr>
      <vt:lpstr>'Sez. 2'!Titoli_stampa</vt:lpstr>
      <vt:lpstr>'Sez. 3'!Titoli_stampa</vt:lpstr>
      <vt:lpstr>'Sez. 4'!Titoli_stampa</vt:lpstr>
      <vt:lpstr>'Sez. 5'!Titoli_stampa</vt:lpstr>
      <vt:lpstr>'Sez. 6'!Titoli_stampa</vt:lpstr>
      <vt:lpstr>'Sez. 7'!Titoli_stampa</vt:lpstr>
      <vt:lpstr>'Sez. 8'!Titoli_stampa</vt:lpstr>
      <vt:lpstr>'Sez. 9'!Titoli_stampa</vt:lpstr>
      <vt:lpstr>'Tot. Liste'!Titoli_stampa</vt:lpstr>
      <vt:lpstr>'Tot. Sez.'!Titoli_stampa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SPPLSN69S04L840Q</dc:creator>
  <cp:lastModifiedBy>stebed</cp:lastModifiedBy>
  <cp:lastPrinted>2019-05-27T01:20:18Z</cp:lastPrinted>
  <dcterms:created xsi:type="dcterms:W3CDTF">2014-05-16T10:55:16Z</dcterms:created>
  <dcterms:modified xsi:type="dcterms:W3CDTF">2019-05-27T05:15:36Z</dcterms:modified>
</cp:coreProperties>
</file>